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lp-gas03\Desktop\"/>
    </mc:Choice>
  </mc:AlternateContent>
  <xr:revisionPtr revIDLastSave="0" documentId="13_ncr:1_{38D84834-A7D2-4C0C-A85B-7528C34BACE6}" xr6:coauthVersionLast="47" xr6:coauthVersionMax="47" xr10:uidLastSave="{00000000-0000-0000-0000-000000000000}"/>
  <bookViews>
    <workbookView xWindow="-120" yWindow="-120" windowWidth="29040" windowHeight="15840" tabRatio="553" firstSheet="1" activeTab="1" xr2:uid="{00000000-000D-0000-FFFF-FFFF00000000}"/>
  </bookViews>
  <sheets>
    <sheet name="表彰申告書" sheetId="8" r:id="rId1"/>
    <sheet name="自主保安活動チェックシート入力用 " sheetId="9" r:id="rId2"/>
    <sheet name="自主保安活動チェックシート（都道府県協会提出用） " sheetId="10" r:id="rId3"/>
  </sheets>
  <definedNames>
    <definedName name="_xlnm.Print_Area" localSheetId="2">'自主保安活動チェックシート（都道府県協会提出用） '!$A$1:$F$77</definedName>
    <definedName name="_xlnm.Print_Area" localSheetId="1">'自主保安活動チェックシート入力用 '!$A$4:$K$122</definedName>
    <definedName name="_xlnm.Print_Area" localSheetId="0">表彰申告書!$A$1:$K$58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04" i="9" l="1"/>
  <c r="D74" i="10"/>
  <c r="D73" i="10" l="1"/>
  <c r="D72" i="10"/>
  <c r="D71" i="10"/>
  <c r="D70" i="10"/>
  <c r="D69" i="10"/>
  <c r="D68" i="10"/>
  <c r="D67" i="10"/>
  <c r="D63" i="10"/>
  <c r="D62" i="10"/>
  <c r="D61" i="10"/>
  <c r="D60" i="10"/>
  <c r="D58" i="10"/>
  <c r="D57" i="10"/>
  <c r="D56" i="10"/>
  <c r="D55" i="10"/>
  <c r="D54" i="10"/>
  <c r="D53" i="10"/>
  <c r="D52" i="10"/>
  <c r="D47" i="10"/>
  <c r="D46" i="10"/>
  <c r="D44" i="10"/>
  <c r="D42" i="10"/>
  <c r="D41" i="10"/>
  <c r="D40" i="10"/>
  <c r="D39" i="10"/>
  <c r="D38" i="10"/>
  <c r="D36" i="10"/>
  <c r="D35" i="10"/>
  <c r="D34" i="10"/>
  <c r="D33" i="10"/>
  <c r="D31" i="10"/>
  <c r="D26" i="10"/>
  <c r="D25" i="10"/>
  <c r="D24" i="10"/>
  <c r="D22" i="10"/>
  <c r="D21" i="10"/>
  <c r="D20" i="10"/>
  <c r="D19" i="10"/>
  <c r="D18" i="10"/>
  <c r="D17" i="10"/>
  <c r="D16" i="10"/>
  <c r="D15" i="10"/>
  <c r="D14" i="10"/>
  <c r="D12" i="10"/>
  <c r="D11" i="10"/>
  <c r="D10" i="10"/>
  <c r="H42" i="9"/>
  <c r="H68" i="9"/>
  <c r="H88" i="9"/>
  <c r="H104" i="9"/>
  <c r="D64" i="10" l="1"/>
  <c r="D75" i="10"/>
  <c r="C6" i="10"/>
  <c r="C5" i="10"/>
  <c r="C4" i="10"/>
  <c r="D48" i="10"/>
  <c r="D27" i="10"/>
  <c r="D77" i="10" l="1"/>
  <c r="G88" i="9"/>
  <c r="G68" i="9" l="1"/>
  <c r="G42" i="9"/>
  <c r="G107" i="9" s="1"/>
  <c r="H107" i="9" l="1"/>
</calcChain>
</file>

<file path=xl/sharedStrings.xml><?xml version="1.0" encoding="utf-8"?>
<sst xmlns="http://schemas.openxmlformats.org/spreadsheetml/2006/main" count="567" uniqueCount="232">
  <si>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</si>
  <si>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</si>
  <si>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</si>
  <si>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</si>
  <si>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</si>
  <si>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</si>
  <si>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</si>
  <si>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</si>
  <si>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</si>
  <si>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</si>
  <si>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</si>
  <si>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</si>
  <si>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</si>
  <si>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</si>
  <si>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</si>
  <si>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</si>
  <si>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</si>
  <si>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</si>
  <si>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</si>
  <si>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</si>
  <si>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</si>
  <si>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</si>
  <si>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</si>
  <si>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</si>
  <si>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</si>
  <si>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</si>
  <si>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</si>
  <si>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</si>
  <si>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</si>
  <si>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</si>
  <si>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</si>
  <si>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</si>
  <si>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</si>
  <si>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</si>
  <si>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</si>
  <si>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</si>
  <si>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</si>
  <si>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</si>
  <si>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</si>
  <si>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</si>
  <si>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</si>
  <si>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</si>
  <si>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</si>
  <si>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</si>
  <si>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</si>
  <si>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</si>
  <si>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</si>
  <si>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</si>
  <si>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</si>
  <si>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</si>
  <si>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</si>
  <si>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</si>
  <si>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</si>
  <si>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</si>
  <si>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</si>
  <si>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</si>
  <si>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</si>
  <si>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</si>
  <si>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</si>
  <si>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</si>
  <si>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</si>
  <si>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</si>
  <si>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</si>
  <si>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</si>
  <si>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</si>
  <si>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</si>
  <si>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</si>
  <si>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</si>
  <si>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</si>
  <si>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</si>
  <si>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</si>
  <si>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</si>
  <si>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</si>
  <si>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</si>
  <si>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</si>
  <si>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</si>
  <si>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</si>
  <si>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</si>
  <si>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</si>
  <si>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</si>
  <si>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</si>
  <si>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</si>
  <si>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</si>
  <si>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</si>
  <si>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</si>
  <si>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</si>
  <si>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</si>
  <si>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</si>
  <si>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</si>
  <si>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</si>
  <si>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</si>
  <si>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</si>
  <si>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</si>
  <si>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</si>
  <si>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</si>
  <si>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</si>
  <si>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</si>
  <si>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</si>
  <si>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</si>
  <si>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</si>
  <si>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</si>
  <si>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</si>
  <si>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</si>
  <si>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</si>
  <si>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</si>
  <si>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</si>
  <si>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</si>
  <si>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</si>
  <si>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</si>
  <si>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</si>
  <si>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</si>
  <si>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</si>
  <si>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</si>
  <si>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</si>
  <si>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</si>
  <si>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</si>
  <si>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</si>
  <si>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</si>
  <si>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</si>
  <si>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</si>
  <si>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</si>
  <si>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</si>
  <si>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</si>
  <si>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</si>
  <si>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</si>
  <si>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</si>
  <si>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</si>
  <si>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</si>
  <si>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</si>
  <si>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</si>
  <si>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</si>
  <si>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</si>
  <si>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</si>
  <si>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</si>
  <si>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</si>
  <si>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</si>
  <si>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</si>
  <si>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</si>
  <si>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</si>
  <si>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</si>
  <si>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</si>
  <si>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</si>
  <si>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</si>
  <si>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</si>
  <si>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</si>
  <si>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</si>
  <si>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</si>
  <si>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</si>
  <si>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</si>
  <si>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</si>
  <si>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</si>
  <si>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</si>
  <si>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</si>
  <si>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</si>
  <si>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</si>
  <si>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</si>
  <si>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</si>
  <si>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</si>
  <si>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</si>
  <si>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</si>
  <si>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</si>
  <si>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</si>
  <si>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</si>
  <si>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</si>
  <si>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</si>
  <si>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</si>
  <si>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</si>
  <si>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</si>
  <si>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導入率等</t>
    <rPh sb="0" eb="2">
      <t>ドウニュウ</t>
    </rPh>
    <rPh sb="2" eb="3">
      <t>リツ</t>
    </rPh>
    <rPh sb="3" eb="4">
      <t>トウ</t>
    </rPh>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</si>
  <si>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</si>
  <si>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</si>
  <si>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</si>
  <si>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</si>
  <si>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</si>
  <si>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</si>
  <si>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</si>
  <si>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</si>
  <si>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</si>
  <si>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</si>
  <si>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</si>
  <si>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</si>
  <si>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</si>
  <si>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</si>
  <si>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</si>
  <si>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申告書</t>
    <phoneticPr fontId="2"/>
  </si>
  <si>
    <t>技術力向上指導</t>
    <phoneticPr fontId="2"/>
  </si>
  <si>
    <t>保安講習会参加</t>
    <phoneticPr fontId="2"/>
  </si>
  <si>
    <t>従事者の資格取得状況</t>
    <phoneticPr fontId="2"/>
  </si>
  <si>
    <t>点</t>
    <phoneticPr fontId="2"/>
  </si>
  <si>
    <t>登録事業者名
※事業所単位での申告の場合はかっこ書きで事業所名を記載すること。</t>
    <phoneticPr fontId="2"/>
  </si>
  <si>
    <t>導入率７０％以上かつ認定液化石油ガス販売事業者として認定を受けている。</t>
    <rPh sb="10" eb="12">
      <t>ニンテイ</t>
    </rPh>
    <rPh sb="12" eb="14">
      <t>エキカ</t>
    </rPh>
    <rPh sb="14" eb="16">
      <t>セキユ</t>
    </rPh>
    <rPh sb="18" eb="20">
      <t>ハンバイ</t>
    </rPh>
    <rPh sb="20" eb="23">
      <t>ジギョウシャ</t>
    </rPh>
    <rPh sb="26" eb="28">
      <t>ニンテイ</t>
    </rPh>
    <rPh sb="29" eb="30">
      <t>ウ</t>
    </rPh>
    <phoneticPr fontId="2"/>
  </si>
  <si>
    <t>導入率５０％以上７０％未満かつ認定液化石油ガス販売事業者として認定を受けている。</t>
    <rPh sb="11" eb="13">
      <t>ミマン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</si>
  <si>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</si>
  <si>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</si>
  <si>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</si>
  <si>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</si>
  <si>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</si>
  <si>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</si>
  <si>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</si>
  <si>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</si>
  <si>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</si>
  <si>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法定期間内のおける確実な供給設備点検の実施体制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</si>
  <si>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</si>
  <si>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</si>
  <si>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</si>
  <si>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</si>
  <si>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</si>
  <si>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</si>
  <si>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カップリング容器による質量販売の推奨を実施している。</t>
    <phoneticPr fontId="2"/>
  </si>
  <si>
    <t>質量販売を行っていない場合においては推奨できる体制を整備している。</t>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</si>
  <si>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</si>
  <si>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</si>
  <si>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</si>
  <si>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</si>
  <si>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</si>
  <si>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</si>
  <si>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法定期間内における供給設備点検の実施体制</t>
    <rPh sb="0" eb="2">
      <t>ホウテイ</t>
    </rPh>
    <rPh sb="2" eb="4">
      <t>キカン</t>
    </rPh>
    <rPh sb="4" eb="5">
      <t>ナイ</t>
    </rPh>
    <rPh sb="9" eb="11">
      <t>キョウキュウ</t>
    </rPh>
    <rPh sb="11" eb="13">
      <t>セツビ</t>
    </rPh>
    <rPh sb="13" eb="15">
      <t>テンケン</t>
    </rPh>
    <rPh sb="16" eb="18">
      <t>ジッシ</t>
    </rPh>
    <rPh sb="18" eb="20">
      <t>タイセイ</t>
    </rPh>
    <phoneticPr fontId="2"/>
  </si>
  <si>
    <t>法定期間内における消費設備調査の実施体制</t>
    <rPh sb="0" eb="2">
      <t>ホウテイ</t>
    </rPh>
    <rPh sb="2" eb="4">
      <t>キカン</t>
    </rPh>
    <rPh sb="9" eb="11">
      <t>ショウヒ</t>
    </rPh>
    <rPh sb="11" eb="13">
      <t>セツビ</t>
    </rPh>
    <rPh sb="13" eb="15">
      <t>チョウサ</t>
    </rPh>
    <rPh sb="16" eb="18">
      <t>ジッシ</t>
    </rPh>
    <rPh sb="18" eb="20">
      <t>タイセイ</t>
    </rPh>
    <phoneticPr fontId="2"/>
  </si>
  <si>
    <t>カップリングの推奨</t>
    <rPh sb="7" eb="9">
      <t>スイショウ</t>
    </rPh>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</si>
  <si>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</si>
  <si>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</si>
  <si>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</si>
  <si>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</si>
  <si>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</si>
  <si>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</si>
  <si>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</si>
  <si>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防災訓練の実施又は参加</t>
  </si>
  <si>
    <t>災害発生時に被害報告を行う体制、報告様式等が整備されている。
また、その報告様式による１年に１回以上災害発生時のための通報訓練を実施している。</t>
    <rPh sb="36" eb="38">
      <t>ホウコク</t>
    </rPh>
    <rPh sb="38" eb="40">
      <t>ヨウシキ</t>
    </rPh>
    <phoneticPr fontId="2"/>
  </si>
  <si>
    <t>自主保安活動チェックシート（都道府県協会提出用）（令和４年４月３０日現在）</t>
    <rPh sb="25" eb="27">
      <t>レイワ</t>
    </rPh>
    <phoneticPr fontId="2"/>
  </si>
  <si>
    <t>容器流出に関する対策</t>
    <rPh sb="2" eb="4">
      <t>リュウシュツ</t>
    </rPh>
    <rPh sb="5" eb="6">
      <t>カン</t>
    </rPh>
    <rPh sb="8" eb="10">
      <t>タイサク</t>
    </rPh>
    <phoneticPr fontId="2"/>
  </si>
  <si>
    <t>推進状況</t>
    <rPh sb="0" eb="2">
      <t>スイシン</t>
    </rPh>
    <rPh sb="2" eb="4">
      <t>ジョウキョウ</t>
    </rPh>
    <phoneticPr fontId="2"/>
  </si>
  <si>
    <t>管理・把握状況</t>
    <rPh sb="0" eb="2">
      <t>カンリ</t>
    </rPh>
    <rPh sb="3" eb="5">
      <t>ハアク</t>
    </rPh>
    <rPh sb="5" eb="7">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</si>
</sst>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0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599">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7" fillId="0" borderId="0"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9"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7" fillId="0" borderId="0"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5" fillId="2" borderId="13" xfId="0" applyFont="1" applyFill="1" applyBorder="1" applyAlignment="1">
      <alignment horizontal="right" vertical="center" wrapText="1" shrinkToFit="1"/>
    </xf>
    <xf numFmtId="0" fontId="16"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16"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50"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62" xfId="0" applyNumberFormat="1"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16"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97"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98"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99"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36" xfId="0" applyFont="1" applyFill="1" applyBorder="1" applyAlignment="1">
      <alignment horizontal="center" vertical="center" wrapText="1"/>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0" fontId="7" fillId="3" borderId="24" xfId="0" applyFont="1" applyFill="1" applyBorder="1" applyAlignment="1">
      <alignment horizontal="left" vertical="center" wrapTex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17" fillId="3" borderId="4" xfId="0" applyFont="1" applyFill="1" applyBorder="1" applyAlignment="1">
      <alignment horizontal="left" vertical="center"/>
    </xf>
    <xf numFmtId="0" fontId="17"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18" fillId="3" borderId="82" xfId="0" applyFont="1" applyFill="1" applyBorder="1" applyAlignment="1">
      <alignment horizontal="left" vertical="center" wrapText="1"/>
    </xf>
    <xf numFmtId="176" fontId="7" fillId="3" borderId="100" xfId="0" applyNumberFormat="1" applyFont="1" applyFill="1" applyBorder="1" applyAlignment="1">
      <alignment horizontal="center" vertical="center" shrinkToFit="1"/>
    </xf>
    <xf numFmtId="176" fontId="7" fillId="3" borderId="101"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02" xfId="0" applyFont="1" applyFill="1" applyBorder="1" applyAlignment="1">
      <alignment vertical="center" wrapText="1"/>
    </xf>
    <xf numFmtId="0" fontId="7" fillId="3" borderId="102"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0" fontId="7" fillId="0" borderId="59"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176" fontId="5" fillId="0" borderId="28" xfId="0" applyNumberFormat="1" applyFont="1" applyFill="1" applyBorder="1" applyAlignment="1">
      <alignment horizontal="center" vertical="center" shrinkToFit="1"/>
    </xf>
    <xf numFmtId="0" fontId="3" fillId="0" borderId="6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5" fillId="0" borderId="2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38" fontId="5" fillId="2" borderId="59" xfId="1" applyFont="1" applyFill="1" applyBorder="1" applyAlignment="1">
      <alignment horizontal="center" vertical="center" shrinkToFit="1"/>
    </xf>
    <xf numFmtId="38" fontId="5" fillId="2" borderId="12" xfId="1" applyFont="1" applyFill="1" applyBorder="1" applyAlignment="1">
      <alignment horizontal="center" vertical="center" shrinkToFit="1"/>
    </xf>
    <xf numFmtId="49" fontId="7" fillId="0" borderId="63"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7" fillId="0" borderId="16" xfId="0" applyFont="1" applyFill="1" applyBorder="1" applyAlignment="1">
      <alignment horizontal="left"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59"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7" fillId="0" borderId="6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7" fillId="0" borderId="12"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35" xfId="0" applyFont="1" applyFill="1" applyBorder="1" applyAlignment="1">
      <alignment horizontal="left" vertical="center" wrapTex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7" fillId="0" borderId="0" xfId="0" applyFont="1" applyFill="1" applyBorder="1" applyAlignment="1">
      <alignment horizontal="lef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19"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176" fontId="7" fillId="0" borderId="44" xfId="0" applyNumberFormat="1" applyFont="1" applyFill="1" applyBorder="1" applyAlignment="1">
      <alignment horizontal="center" vertical="center" wrapText="1" shrinkToFit="1"/>
    </xf>
    <xf numFmtId="176" fontId="7" fillId="0" borderId="46" xfId="0" applyNumberFormat="1" applyFont="1" applyFill="1" applyBorder="1" applyAlignment="1">
      <alignment horizontal="center" vertical="center" wrapText="1"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38" fontId="5" fillId="2" borderId="59" xfId="1" applyFont="1" applyFill="1" applyBorder="1" applyAlignment="1">
      <alignment horizontal="right" vertical="center" shrinkToFi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95" xfId="0" applyFont="1" applyFill="1" applyBorder="1" applyAlignment="1">
      <alignment horizontal="left" vertical="center"/>
    </xf>
    <xf numFmtId="0" fontId="3" fillId="0" borderId="96"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0" fontId="7" fillId="0" borderId="50"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58"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8" xfId="0" applyFont="1" applyFill="1" applyBorder="1" applyAlignment="1">
      <alignment horizontal="left" vertical="center" wrapText="1"/>
    </xf>
    <xf numFmtId="49" fontId="7" fillId="0" borderId="64" xfId="0" applyNumberFormat="1"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17" xfId="1" applyFont="1" applyFill="1" applyBorder="1" applyAlignment="1">
      <alignment horizontal="right" vertical="center" wrapText="1" shrinkToFit="1"/>
    </xf>
    <xf numFmtId="49" fontId="5" fillId="0" borderId="19"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4" xfId="0" applyFont="1" applyFill="1" applyBorder="1" applyAlignment="1">
      <alignment horizontal="left" vertical="center"/>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3" fillId="3" borderId="71" xfId="0" applyNumberFormat="1" applyFont="1" applyFill="1" applyBorder="1" applyAlignment="1">
      <alignment horizontal="right" vertical="center" shrinkToFit="1"/>
    </xf>
    <xf numFmtId="0" fontId="3" fillId="3" borderId="72" xfId="0" applyNumberFormat="1" applyFont="1" applyFill="1" applyBorder="1" applyAlignment="1">
      <alignment horizontal="right" vertical="center" shrinkToFit="1"/>
    </xf>
    <xf numFmtId="0" fontId="3" fillId="3" borderId="73" xfId="0" applyNumberFormat="1" applyFont="1" applyFill="1" applyBorder="1" applyAlignment="1">
      <alignment horizontal="right" vertical="center" shrinkToFi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176" fontId="12" fillId="3" borderId="40" xfId="0" applyNumberFormat="1" applyFont="1" applyFill="1" applyBorder="1" applyAlignment="1">
      <alignment horizontal="center" vertical="center" shrinkToFit="1"/>
    </xf>
    <xf numFmtId="176" fontId="12" fillId="3" borderId="41" xfId="0" applyNumberFormat="1" applyFont="1" applyFill="1" applyBorder="1" applyAlignment="1">
      <alignment horizontal="center" vertical="center" shrinkToFit="1"/>
    </xf>
    <xf numFmtId="0" fontId="7" fillId="3" borderId="57"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5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21" xfId="0" applyNumberFormat="1"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03"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62" xfId="0" applyFont="1" applyFill="1" applyBorder="1" applyAlignment="1">
      <alignment horizontal="left"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176" fontId="12" fillId="3" borderId="104" xfId="0" applyNumberFormat="1" applyFont="1" applyFill="1" applyBorder="1" applyAlignment="1">
      <alignment horizontal="center" vertical="center" shrinkToFit="1"/>
    </xf>
    <xf numFmtId="176" fontId="12" fillId="3" borderId="68" xfId="0" applyNumberFormat="1" applyFont="1" applyFill="1" applyBorder="1" applyAlignment="1">
      <alignment horizontal="center" vertical="center" shrinkToFit="1"/>
    </xf>
    <xf numFmtId="0" fontId="7" fillId="3" borderId="67" xfId="0" applyFont="1" applyFill="1" applyBorder="1" applyAlignment="1">
      <alignment horizontal="center" vertical="center" wrapText="1"/>
    </xf>
    <xf numFmtId="0" fontId="7" fillId="3" borderId="6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53</xdr:row>
      <xdr:rowOff>609600</xdr:rowOff>
    </xdr:from>
    <xdr:to>
      <xdr:col>4</xdr:col>
      <xdr:colOff>251460</xdr:colOff>
      <xdr:row>53</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53</xdr:row>
      <xdr:rowOff>704850</xdr:rowOff>
    </xdr:from>
    <xdr:to>
      <xdr:col>5</xdr:col>
      <xdr:colOff>3013825</xdr:colOff>
      <xdr:row>53</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53</xdr:row>
      <xdr:rowOff>423317</xdr:rowOff>
    </xdr:from>
    <xdr:to>
      <xdr:col>5</xdr:col>
      <xdr:colOff>495760</xdr:colOff>
      <xdr:row>53</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53</xdr:row>
      <xdr:rowOff>76200</xdr:rowOff>
    </xdr:from>
    <xdr:to>
      <xdr:col>5</xdr:col>
      <xdr:colOff>3013826</xdr:colOff>
      <xdr:row>53</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53</xdr:row>
      <xdr:rowOff>647700</xdr:rowOff>
    </xdr:from>
    <xdr:to>
      <xdr:col>5</xdr:col>
      <xdr:colOff>3063240</xdr:colOff>
      <xdr:row>53</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1157330</xdr:colOff>
      <xdr:row>24</xdr:row>
      <xdr:rowOff>201930</xdr:rowOff>
    </xdr:from>
    <xdr:to>
      <xdr:col>5</xdr:col>
      <xdr:colOff>2446615</xdr:colOff>
      <xdr:row>24</xdr:row>
      <xdr:rowOff>453930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432150" y="902589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5437404" y="93616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482054</xdr:rowOff>
    </xdr:from>
    <xdr:to>
      <xdr:col>5</xdr:col>
      <xdr:colOff>2564418</xdr:colOff>
      <xdr:row>24</xdr:row>
      <xdr:rowOff>495846</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5303520" y="9306014"/>
          <a:ext cx="1535718" cy="1379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4285646" y="91767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5417545" y="122320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5434331" y="126003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5342524" y="125431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85198" y="124098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1159510</xdr:colOff>
      <xdr:row>37</xdr:row>
      <xdr:rowOff>301625</xdr:rowOff>
    </xdr:from>
    <xdr:to>
      <xdr:col>5</xdr:col>
      <xdr:colOff>2458902</xdr:colOff>
      <xdr:row>37</xdr:row>
      <xdr:rowOff>561500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434330" y="2018982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1160869</xdr:colOff>
      <xdr:row>37</xdr:row>
      <xdr:rowOff>651329</xdr:rowOff>
    </xdr:from>
    <xdr:to>
      <xdr:col>5</xdr:col>
      <xdr:colOff>2466770</xdr:colOff>
      <xdr:row>37</xdr:row>
      <xdr:rowOff>909629</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35689" y="20539529"/>
          <a:ext cx="1305901" cy="258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1040130</xdr:colOff>
      <xdr:row>37</xdr:row>
      <xdr:rowOff>598170</xdr:rowOff>
    </xdr:from>
    <xdr:to>
      <xdr:col>5</xdr:col>
      <xdr:colOff>2570686</xdr:colOff>
      <xdr:row>37</xdr:row>
      <xdr:rowOff>600552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314950" y="20486370"/>
          <a:ext cx="1530556" cy="238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17271</xdr:colOff>
      <xdr:row>37</xdr:row>
      <xdr:rowOff>484934</xdr:rowOff>
    </xdr:from>
    <xdr:to>
      <xdr:col>5</xdr:col>
      <xdr:colOff>987176</xdr:colOff>
      <xdr:row>37</xdr:row>
      <xdr:rowOff>743234</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4292091" y="20373134"/>
          <a:ext cx="969905" cy="258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1178560</xdr:colOff>
      <xdr:row>38</xdr:row>
      <xdr:rowOff>278130</xdr:rowOff>
    </xdr:from>
    <xdr:to>
      <xdr:col>5</xdr:col>
      <xdr:colOff>2477952</xdr:colOff>
      <xdr:row>38</xdr:row>
      <xdr:rowOff>530130</xdr:rowOff>
    </xdr:to>
    <xdr:sp macro="" textlink="">
      <xdr:nvSpPr>
        <xdr:cNvPr id="108" name="正方形/長方形 107">
          <a:extLst>
            <a:ext uri="{FF2B5EF4-FFF2-40B4-BE49-F238E27FC236}">
              <a16:creationId xmlns:a16="http://schemas.microsoft.com/office/drawing/2014/main" id="{00000000-0008-0000-0100-00006C000000}"/>
            </a:ext>
          </a:extLst>
        </xdr:cNvPr>
        <xdr:cNvSpPr/>
      </xdr:nvSpPr>
      <xdr:spPr>
        <a:xfrm>
          <a:off x="5453380" y="21362670"/>
          <a:ext cx="129939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1162683</xdr:colOff>
      <xdr:row>38</xdr:row>
      <xdr:rowOff>609600</xdr:rowOff>
    </xdr:from>
    <xdr:to>
      <xdr:col>5</xdr:col>
      <xdr:colOff>2467017</xdr:colOff>
      <xdr:row>38</xdr:row>
      <xdr:rowOff>853964</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5437503" y="21694140"/>
          <a:ext cx="1304334" cy="2443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1038225</xdr:colOff>
      <xdr:row>38</xdr:row>
      <xdr:rowOff>571500</xdr:rowOff>
    </xdr:from>
    <xdr:to>
      <xdr:col>5</xdr:col>
      <xdr:colOff>2440567</xdr:colOff>
      <xdr:row>38</xdr:row>
      <xdr:rowOff>571500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313045" y="21656040"/>
          <a:ext cx="140234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7592</xdr:colOff>
      <xdr:row>38</xdr:row>
      <xdr:rowOff>464911</xdr:rowOff>
    </xdr:from>
    <xdr:to>
      <xdr:col>5</xdr:col>
      <xdr:colOff>982496</xdr:colOff>
      <xdr:row>38</xdr:row>
      <xdr:rowOff>709275</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82412" y="21549451"/>
          <a:ext cx="974904" cy="2443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1118505</xdr:colOff>
      <xdr:row>94</xdr:row>
      <xdr:rowOff>171610</xdr:rowOff>
    </xdr:from>
    <xdr:to>
      <xdr:col>5</xdr:col>
      <xdr:colOff>2407790</xdr:colOff>
      <xdr:row>94</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94</xdr:row>
      <xdr:rowOff>597807</xdr:rowOff>
    </xdr:from>
    <xdr:to>
      <xdr:col>5</xdr:col>
      <xdr:colOff>2407788</xdr:colOff>
      <xdr:row>94</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94</xdr:row>
      <xdr:rowOff>519950</xdr:rowOff>
    </xdr:from>
    <xdr:to>
      <xdr:col>5</xdr:col>
      <xdr:colOff>2560785</xdr:colOff>
      <xdr:row>94</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94</xdr:row>
      <xdr:rowOff>396293</xdr:rowOff>
    </xdr:from>
    <xdr:to>
      <xdr:col>5</xdr:col>
      <xdr:colOff>895573</xdr:colOff>
      <xdr:row>94</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1022883</xdr:colOff>
      <xdr:row>30</xdr:row>
      <xdr:rowOff>595709</xdr:rowOff>
    </xdr:from>
    <xdr:to>
      <xdr:col>5</xdr:col>
      <xdr:colOff>2312686</xdr:colOff>
      <xdr:row>31</xdr:row>
      <xdr:rowOff>176423</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297703" y="15142289"/>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328738</xdr:rowOff>
    </xdr:from>
    <xdr:to>
      <xdr:col>5</xdr:col>
      <xdr:colOff>2312433</xdr:colOff>
      <xdr:row>31</xdr:row>
      <xdr:rowOff>580738</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5297968" y="1554587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550895</xdr:rowOff>
    </xdr:from>
    <xdr:to>
      <xdr:col>5</xdr:col>
      <xdr:colOff>990053</xdr:colOff>
      <xdr:row>32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4294968" y="15097475"/>
          <a:ext cx="969905" cy="76736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31</xdr:row>
      <xdr:rowOff>253445</xdr:rowOff>
    </xdr:from>
    <xdr:to>
      <xdr:col>5</xdr:col>
      <xdr:colOff>2394077</xdr:colOff>
      <xdr:row>31</xdr:row>
      <xdr:rowOff>258208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flipV="1">
          <a:off x="5208631" y="1547058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1484894</xdr:colOff>
      <xdr:row>1</xdr:row>
      <xdr:rowOff>86592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1355354</xdr:colOff>
      <xdr:row>1</xdr:row>
      <xdr:rowOff>86592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115" zoomScaleNormal="100" zoomScaleSheetLayoutView="115" workbookViewId="0">
      <selection activeCell="O13" sqref="O13"/>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22"/>
  <sheetViews>
    <sheetView showGridLines="0" tabSelected="1" view="pageBreakPreview" topLeftCell="A97" zoomScale="70" zoomScaleNormal="70" zoomScaleSheetLayoutView="70" zoomScalePageLayoutView="71" workbookViewId="0">
      <selection activeCell="H102" sqref="H102:H103"/>
    </sheetView>
  </sheetViews>
  <sheetFormatPr defaultColWidth="9" defaultRowHeight="5.65" customHeight="1" x14ac:dyDescent="0.15"/>
  <cols>
    <col min="1" max="1" width="1.75" style="1" customWidth="1"/>
    <col min="2" max="2" width="3" style="151" customWidth="1"/>
    <col min="3" max="3" width="15.375" style="10"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21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541"/>
      <c r="C4" s="541"/>
    </row>
    <row r="5" spans="2:14" ht="41.25" customHeight="1" x14ac:dyDescent="0.15">
      <c r="B5" s="8" t="s">
        <v>45</v>
      </c>
      <c r="C5" s="9"/>
      <c r="F5" s="210" t="s">
        <v>189</v>
      </c>
      <c r="G5" s="542"/>
      <c r="H5" s="542"/>
      <c r="I5" s="542"/>
      <c r="J5" s="542"/>
      <c r="K5" s="221"/>
    </row>
    <row r="6" spans="2:14" ht="28.5" customHeight="1" x14ac:dyDescent="0.15">
      <c r="B6" s="8"/>
      <c r="C6" s="9"/>
      <c r="F6" s="213" t="s">
        <v>158</v>
      </c>
      <c r="G6" s="543"/>
      <c r="H6" s="543"/>
      <c r="I6" s="543"/>
      <c r="J6" s="543"/>
      <c r="K6" s="221"/>
    </row>
    <row r="7" spans="2:14" ht="28.5" customHeight="1" x14ac:dyDescent="0.15">
      <c r="B7" s="8"/>
      <c r="C7" s="9"/>
      <c r="F7" s="213" t="s">
        <v>159</v>
      </c>
      <c r="G7" s="544"/>
      <c r="H7" s="544"/>
      <c r="I7" s="544"/>
      <c r="J7" s="544"/>
      <c r="K7" s="221"/>
    </row>
    <row r="8" spans="2:14" ht="42.75" customHeight="1" x14ac:dyDescent="0.15">
      <c r="B8" s="545" t="s">
        <v>145</v>
      </c>
      <c r="C8" s="545"/>
      <c r="D8" s="545"/>
      <c r="E8" s="545"/>
      <c r="F8" s="545"/>
      <c r="G8" s="545"/>
      <c r="H8" s="545"/>
      <c r="I8" s="545"/>
      <c r="J8" s="545"/>
      <c r="K8" s="174"/>
      <c r="L8" s="175"/>
      <c r="M8" s="176"/>
      <c r="N8" s="164"/>
    </row>
    <row r="9" spans="2:14" ht="22.5" customHeight="1" x14ac:dyDescent="0.15">
      <c r="B9" s="165" t="s">
        <v>0</v>
      </c>
    </row>
    <row r="10" spans="2:14" ht="20.25" customHeight="1" x14ac:dyDescent="0.15">
      <c r="B10" s="166" t="s">
        <v>85</v>
      </c>
      <c r="C10" s="167"/>
      <c r="D10" s="12"/>
      <c r="E10" s="3"/>
      <c r="F10" s="4"/>
      <c r="H10" s="6"/>
      <c r="I10" s="7"/>
      <c r="J10" s="1"/>
      <c r="K10" s="13"/>
    </row>
    <row r="11" spans="2:14" ht="20.25" customHeight="1" thickBot="1" x14ac:dyDescent="0.2">
      <c r="B11" s="166" t="s">
        <v>104</v>
      </c>
      <c r="C11" s="167"/>
      <c r="D11" s="12"/>
      <c r="E11" s="3"/>
      <c r="F11" s="4"/>
      <c r="H11" s="6"/>
      <c r="I11" s="7"/>
      <c r="J11" s="1"/>
      <c r="K11" s="13"/>
    </row>
    <row r="12" spans="2:14" s="17" customFormat="1" ht="37.5" customHeight="1" thickBot="1" x14ac:dyDescent="0.2">
      <c r="B12" s="546" t="s">
        <v>17</v>
      </c>
      <c r="C12" s="547"/>
      <c r="D12" s="237" t="s">
        <v>2</v>
      </c>
      <c r="E12" s="548" t="s">
        <v>6</v>
      </c>
      <c r="F12" s="548"/>
      <c r="G12" s="14" t="s">
        <v>131</v>
      </c>
      <c r="H12" s="549" t="s">
        <v>7</v>
      </c>
      <c r="I12" s="549"/>
      <c r="J12" s="15" t="s">
        <v>3</v>
      </c>
      <c r="K12" s="16"/>
      <c r="L12" s="218"/>
    </row>
    <row r="13" spans="2:14" s="17" customFormat="1" ht="24.75" customHeight="1" x14ac:dyDescent="0.15">
      <c r="B13" s="18" t="s">
        <v>50</v>
      </c>
      <c r="C13" s="19"/>
      <c r="D13" s="20"/>
      <c r="E13" s="21"/>
      <c r="F13" s="20"/>
      <c r="G13" s="22"/>
      <c r="H13" s="23"/>
      <c r="I13" s="24"/>
      <c r="J13" s="25"/>
      <c r="K13" s="26"/>
      <c r="L13" s="218"/>
    </row>
    <row r="14" spans="2:14" s="13" customFormat="1" ht="69.95" customHeight="1" x14ac:dyDescent="0.15">
      <c r="B14" s="454" t="s">
        <v>51</v>
      </c>
      <c r="C14" s="502" t="s">
        <v>63</v>
      </c>
      <c r="D14" s="436" t="s">
        <v>28</v>
      </c>
      <c r="E14" s="553" t="s">
        <v>18</v>
      </c>
      <c r="F14" s="554"/>
      <c r="G14" s="27">
        <v>2</v>
      </c>
      <c r="H14" s="183"/>
      <c r="I14" s="28" t="s">
        <v>8</v>
      </c>
      <c r="J14" s="29" t="s">
        <v>35</v>
      </c>
      <c r="K14" s="30"/>
      <c r="L14" s="218"/>
    </row>
    <row r="15" spans="2:14" s="13" customFormat="1" ht="69.95" customHeight="1" x14ac:dyDescent="0.15">
      <c r="B15" s="504"/>
      <c r="C15" s="472"/>
      <c r="D15" s="452"/>
      <c r="E15" s="555" t="s">
        <v>19</v>
      </c>
      <c r="F15" s="556"/>
      <c r="G15" s="31">
        <v>2</v>
      </c>
      <c r="H15" s="184"/>
      <c r="I15" s="32" t="s">
        <v>8</v>
      </c>
      <c r="J15" s="33" t="s">
        <v>35</v>
      </c>
      <c r="K15" s="30"/>
      <c r="L15" s="218"/>
    </row>
    <row r="16" spans="2:14" s="13" customFormat="1" ht="69.95" customHeight="1" x14ac:dyDescent="0.15">
      <c r="B16" s="503"/>
      <c r="C16" s="383"/>
      <c r="D16" s="449"/>
      <c r="E16" s="449" t="s">
        <v>20</v>
      </c>
      <c r="F16" s="383"/>
      <c r="G16" s="34">
        <v>2</v>
      </c>
      <c r="H16" s="234"/>
      <c r="I16" s="35" t="s">
        <v>8</v>
      </c>
      <c r="J16" s="232" t="s">
        <v>35</v>
      </c>
      <c r="K16" s="30"/>
      <c r="L16" s="218"/>
      <c r="M16" s="36"/>
    </row>
    <row r="17" spans="2:13" s="13" customFormat="1" ht="21" customHeight="1" thickBot="1" x14ac:dyDescent="0.2">
      <c r="B17" s="550" t="s">
        <v>39</v>
      </c>
      <c r="C17" s="551"/>
      <c r="D17" s="551"/>
      <c r="E17" s="551"/>
      <c r="F17" s="551"/>
      <c r="G17" s="551"/>
      <c r="H17" s="551"/>
      <c r="I17" s="551"/>
      <c r="J17" s="552"/>
      <c r="K17" s="37"/>
      <c r="L17" s="218"/>
    </row>
    <row r="18" spans="2:13" s="13" customFormat="1" ht="9" customHeight="1" thickBot="1" x14ac:dyDescent="0.2"/>
    <row r="19" spans="2:13" ht="24.75" customHeight="1" x14ac:dyDescent="0.15">
      <c r="B19" s="18" t="s">
        <v>110</v>
      </c>
      <c r="C19" s="19"/>
      <c r="D19" s="19"/>
      <c r="E19" s="21"/>
      <c r="F19" s="20"/>
      <c r="G19" s="22"/>
      <c r="H19" s="23"/>
      <c r="I19" s="24"/>
      <c r="J19" s="25"/>
      <c r="K19" s="26"/>
    </row>
    <row r="20" spans="2:13" ht="60" customHeight="1" x14ac:dyDescent="0.15">
      <c r="B20" s="539" t="s">
        <v>51</v>
      </c>
      <c r="C20" s="439" t="s">
        <v>80</v>
      </c>
      <c r="D20" s="38" t="s">
        <v>86</v>
      </c>
      <c r="E20" s="441"/>
      <c r="F20" s="417"/>
      <c r="G20" s="31">
        <v>2</v>
      </c>
      <c r="H20" s="184"/>
      <c r="I20" s="32" t="s">
        <v>8</v>
      </c>
      <c r="J20" s="33" t="s">
        <v>35</v>
      </c>
      <c r="K20" s="30"/>
    </row>
    <row r="21" spans="2:13" ht="37.5" customHeight="1" x14ac:dyDescent="0.15">
      <c r="B21" s="494"/>
      <c r="C21" s="453"/>
      <c r="D21" s="406" t="s">
        <v>81</v>
      </c>
      <c r="E21" s="208" t="s">
        <v>51</v>
      </c>
      <c r="F21" s="39" t="s">
        <v>37</v>
      </c>
      <c r="G21" s="525">
        <v>2</v>
      </c>
      <c r="H21" s="487"/>
      <c r="I21" s="408" t="s">
        <v>8</v>
      </c>
      <c r="J21" s="523" t="s">
        <v>124</v>
      </c>
      <c r="K21" s="30"/>
      <c r="L21" s="467"/>
      <c r="M21" s="10"/>
    </row>
    <row r="22" spans="2:13" ht="44.25" customHeight="1" x14ac:dyDescent="0.15">
      <c r="B22" s="494"/>
      <c r="C22" s="453"/>
      <c r="D22" s="505"/>
      <c r="E22" s="208" t="s">
        <v>52</v>
      </c>
      <c r="F22" s="39" t="s">
        <v>53</v>
      </c>
      <c r="G22" s="526"/>
      <c r="H22" s="473"/>
      <c r="I22" s="475"/>
      <c r="J22" s="527"/>
      <c r="K22" s="30"/>
      <c r="L22" s="468"/>
    </row>
    <row r="23" spans="2:13" ht="37.5" customHeight="1" x14ac:dyDescent="0.15">
      <c r="B23" s="494"/>
      <c r="C23" s="453"/>
      <c r="D23" s="505"/>
      <c r="E23" s="208" t="s">
        <v>54</v>
      </c>
      <c r="F23" s="39" t="s">
        <v>36</v>
      </c>
      <c r="G23" s="526"/>
      <c r="H23" s="473"/>
      <c r="I23" s="475"/>
      <c r="J23" s="527"/>
      <c r="K23" s="30"/>
      <c r="L23" s="468"/>
    </row>
    <row r="24" spans="2:13" ht="44.25" customHeight="1" x14ac:dyDescent="0.15">
      <c r="B24" s="494"/>
      <c r="C24" s="453"/>
      <c r="D24" s="505"/>
      <c r="E24" s="208" t="s">
        <v>55</v>
      </c>
      <c r="F24" s="227" t="s">
        <v>56</v>
      </c>
      <c r="G24" s="526"/>
      <c r="H24" s="473"/>
      <c r="I24" s="475"/>
      <c r="J24" s="527"/>
      <c r="K24" s="30"/>
      <c r="L24" s="468"/>
    </row>
    <row r="25" spans="2:13" ht="71.25" customHeight="1" x14ac:dyDescent="0.15">
      <c r="B25" s="540"/>
      <c r="C25" s="440"/>
      <c r="D25" s="40" t="s">
        <v>123</v>
      </c>
      <c r="E25" s="209" t="s">
        <v>46</v>
      </c>
      <c r="F25" s="168"/>
      <c r="G25" s="41">
        <v>1</v>
      </c>
      <c r="H25" s="514"/>
      <c r="I25" s="409"/>
      <c r="J25" s="524"/>
      <c r="K25" s="42"/>
      <c r="L25" s="468"/>
    </row>
    <row r="26" spans="2:13" ht="75" customHeight="1" x14ac:dyDescent="0.15">
      <c r="B26" s="515" t="s">
        <v>52</v>
      </c>
      <c r="C26" s="517" t="s">
        <v>57</v>
      </c>
      <c r="D26" s="38" t="s">
        <v>88</v>
      </c>
      <c r="E26" s="532"/>
      <c r="F26" s="533"/>
      <c r="G26" s="43">
        <v>2</v>
      </c>
      <c r="H26" s="185"/>
      <c r="I26" s="44" t="s">
        <v>8</v>
      </c>
      <c r="J26" s="45" t="s">
        <v>35</v>
      </c>
      <c r="K26" s="30"/>
    </row>
    <row r="27" spans="2:13" ht="113.1" customHeight="1" x14ac:dyDescent="0.15">
      <c r="B27" s="528"/>
      <c r="C27" s="530"/>
      <c r="D27" s="46" t="s">
        <v>58</v>
      </c>
      <c r="E27" s="534" t="s">
        <v>133</v>
      </c>
      <c r="F27" s="517"/>
      <c r="G27" s="47">
        <v>2</v>
      </c>
      <c r="H27" s="535"/>
      <c r="I27" s="537" t="s">
        <v>8</v>
      </c>
      <c r="J27" s="523" t="s">
        <v>124</v>
      </c>
      <c r="K27" s="30"/>
      <c r="L27" s="467"/>
      <c r="M27" s="10"/>
    </row>
    <row r="28" spans="2:13" ht="72.75" customHeight="1" x14ac:dyDescent="0.15">
      <c r="B28" s="529"/>
      <c r="C28" s="531"/>
      <c r="D28" s="40" t="s">
        <v>123</v>
      </c>
      <c r="E28" s="209" t="s">
        <v>46</v>
      </c>
      <c r="F28" s="168"/>
      <c r="G28" s="48">
        <v>1</v>
      </c>
      <c r="H28" s="536"/>
      <c r="I28" s="538"/>
      <c r="J28" s="524"/>
      <c r="K28" s="42"/>
      <c r="L28" s="468"/>
    </row>
    <row r="29" spans="2:13" ht="60" customHeight="1" x14ac:dyDescent="0.15">
      <c r="B29" s="515" t="s">
        <v>54</v>
      </c>
      <c r="C29" s="517" t="s">
        <v>27</v>
      </c>
      <c r="D29" s="38" t="s">
        <v>89</v>
      </c>
      <c r="E29" s="519" t="s">
        <v>119</v>
      </c>
      <c r="F29" s="520"/>
      <c r="G29" s="49">
        <v>2</v>
      </c>
      <c r="H29" s="185"/>
      <c r="I29" s="50" t="s">
        <v>8</v>
      </c>
      <c r="J29" s="51" t="s">
        <v>35</v>
      </c>
      <c r="K29" s="42"/>
      <c r="L29" s="219"/>
    </row>
    <row r="30" spans="2:13" ht="53.25" customHeight="1" x14ac:dyDescent="0.15">
      <c r="B30" s="516"/>
      <c r="C30" s="518"/>
      <c r="D30" s="158" t="s">
        <v>190</v>
      </c>
      <c r="E30" s="452" t="s">
        <v>36</v>
      </c>
      <c r="F30" s="472"/>
      <c r="G30" s="52">
        <v>3</v>
      </c>
      <c r="H30" s="443"/>
      <c r="I30" s="446" t="s">
        <v>8</v>
      </c>
      <c r="J30" s="414" t="s">
        <v>118</v>
      </c>
      <c r="K30" s="42"/>
    </row>
    <row r="31" spans="2:13" ht="53.25" customHeight="1" x14ac:dyDescent="0.15">
      <c r="B31" s="516"/>
      <c r="C31" s="518"/>
      <c r="D31" s="159" t="s">
        <v>122</v>
      </c>
      <c r="E31" s="507" t="s">
        <v>47</v>
      </c>
      <c r="F31" s="221"/>
      <c r="G31" s="54">
        <v>2</v>
      </c>
      <c r="H31" s="521"/>
      <c r="I31" s="522"/>
      <c r="J31" s="506"/>
      <c r="K31" s="42"/>
    </row>
    <row r="32" spans="2:13" ht="51" customHeight="1" x14ac:dyDescent="0.15">
      <c r="B32" s="516"/>
      <c r="C32" s="518"/>
      <c r="D32" s="53" t="s">
        <v>191</v>
      </c>
      <c r="E32" s="507"/>
      <c r="F32" s="160"/>
      <c r="G32" s="54">
        <v>2</v>
      </c>
      <c r="H32" s="444"/>
      <c r="I32" s="447"/>
      <c r="J32" s="415"/>
      <c r="K32" s="42"/>
    </row>
    <row r="33" spans="2:17" ht="51" customHeight="1" x14ac:dyDescent="0.15">
      <c r="B33" s="516"/>
      <c r="C33" s="518"/>
      <c r="D33" s="161" t="s">
        <v>142</v>
      </c>
      <c r="E33" s="508"/>
      <c r="F33" s="160"/>
      <c r="G33" s="54">
        <v>1</v>
      </c>
      <c r="H33" s="444"/>
      <c r="I33" s="447"/>
      <c r="J33" s="415"/>
      <c r="K33" s="42"/>
    </row>
    <row r="34" spans="2:17" ht="81.75" customHeight="1" x14ac:dyDescent="0.15">
      <c r="B34" s="110" t="s">
        <v>55</v>
      </c>
      <c r="C34" s="55" t="s">
        <v>30</v>
      </c>
      <c r="D34" s="38" t="s">
        <v>74</v>
      </c>
      <c r="E34" s="441" t="s">
        <v>42</v>
      </c>
      <c r="F34" s="417"/>
      <c r="G34" s="56">
        <v>1</v>
      </c>
      <c r="H34" s="186"/>
      <c r="I34" s="57" t="s">
        <v>8</v>
      </c>
      <c r="J34" s="45" t="s">
        <v>120</v>
      </c>
      <c r="K34" s="42"/>
      <c r="M34" s="58"/>
      <c r="N34" s="59"/>
      <c r="O34" s="59"/>
      <c r="P34" s="59"/>
      <c r="Q34" s="59"/>
    </row>
    <row r="35" spans="2:17" ht="75" customHeight="1" x14ac:dyDescent="0.15">
      <c r="B35" s="225" t="s">
        <v>59</v>
      </c>
      <c r="C35" s="60" t="s">
        <v>60</v>
      </c>
      <c r="D35" s="61" t="s">
        <v>70</v>
      </c>
      <c r="E35" s="449" t="s">
        <v>61</v>
      </c>
      <c r="F35" s="440"/>
      <c r="G35" s="56">
        <v>2</v>
      </c>
      <c r="H35" s="185"/>
      <c r="I35" s="50" t="s">
        <v>8</v>
      </c>
      <c r="J35" s="51" t="s">
        <v>79</v>
      </c>
      <c r="K35" s="42"/>
      <c r="M35" s="58"/>
      <c r="N35" s="59"/>
      <c r="O35" s="59"/>
      <c r="P35" s="59"/>
      <c r="Q35" s="59"/>
    </row>
    <row r="36" spans="2:17" ht="84.6" customHeight="1" thickBot="1" x14ac:dyDescent="0.2">
      <c r="B36" s="156" t="s">
        <v>116</v>
      </c>
      <c r="C36" s="62" t="s">
        <v>105</v>
      </c>
      <c r="D36" s="63" t="s">
        <v>106</v>
      </c>
      <c r="E36" s="509"/>
      <c r="F36" s="456"/>
      <c r="G36" s="64">
        <v>2</v>
      </c>
      <c r="H36" s="187"/>
      <c r="I36" s="65" t="s">
        <v>8</v>
      </c>
      <c r="J36" s="66" t="s">
        <v>79</v>
      </c>
      <c r="K36" s="42"/>
      <c r="M36" s="58"/>
      <c r="N36" s="59"/>
      <c r="O36" s="59"/>
      <c r="P36" s="59"/>
      <c r="Q36" s="59"/>
    </row>
    <row r="37" spans="2:17" ht="24.75" customHeight="1" x14ac:dyDescent="0.15">
      <c r="B37" s="18" t="s">
        <v>13</v>
      </c>
      <c r="C37" s="19"/>
      <c r="D37" s="20"/>
      <c r="E37" s="21"/>
      <c r="F37" s="67"/>
      <c r="G37" s="68"/>
      <c r="H37" s="69"/>
      <c r="I37" s="70"/>
      <c r="J37" s="71"/>
      <c r="K37" s="72"/>
    </row>
    <row r="38" spans="2:17" ht="94.5" customHeight="1" x14ac:dyDescent="0.15">
      <c r="B38" s="454" t="s">
        <v>51</v>
      </c>
      <c r="C38" s="439" t="s">
        <v>154</v>
      </c>
      <c r="D38" s="510" t="s">
        <v>153</v>
      </c>
      <c r="E38" s="73" t="s">
        <v>48</v>
      </c>
      <c r="F38" s="162" t="s">
        <v>64</v>
      </c>
      <c r="G38" s="512">
        <v>2</v>
      </c>
      <c r="H38" s="487"/>
      <c r="I38" s="408" t="s">
        <v>8</v>
      </c>
      <c r="J38" s="523" t="s">
        <v>35</v>
      </c>
      <c r="K38" s="30"/>
      <c r="L38" s="467"/>
    </row>
    <row r="39" spans="2:17" ht="95.25" customHeight="1" x14ac:dyDescent="0.15">
      <c r="B39" s="503"/>
      <c r="C39" s="440"/>
      <c r="D39" s="511"/>
      <c r="E39" s="73" t="s">
        <v>49</v>
      </c>
      <c r="F39" s="163"/>
      <c r="G39" s="513"/>
      <c r="H39" s="514"/>
      <c r="I39" s="409"/>
      <c r="J39" s="524"/>
      <c r="K39" s="30"/>
      <c r="L39" s="468"/>
    </row>
    <row r="40" spans="2:17" ht="60.75" customHeight="1" x14ac:dyDescent="0.15">
      <c r="B40" s="110" t="s">
        <v>52</v>
      </c>
      <c r="C40" s="55" t="s">
        <v>21</v>
      </c>
      <c r="D40" s="74" t="s">
        <v>156</v>
      </c>
      <c r="E40" s="417"/>
      <c r="F40" s="417"/>
      <c r="G40" s="49">
        <v>2</v>
      </c>
      <c r="H40" s="186"/>
      <c r="I40" s="75" t="s">
        <v>8</v>
      </c>
      <c r="J40" s="45" t="s">
        <v>35</v>
      </c>
      <c r="K40" s="30"/>
    </row>
    <row r="41" spans="2:17" ht="60" customHeight="1" thickBot="1" x14ac:dyDescent="0.2">
      <c r="B41" s="156" t="s">
        <v>54</v>
      </c>
      <c r="C41" s="76" t="s">
        <v>32</v>
      </c>
      <c r="D41" s="77" t="s">
        <v>33</v>
      </c>
      <c r="E41" s="469" t="s">
        <v>141</v>
      </c>
      <c r="F41" s="469"/>
      <c r="G41" s="78">
        <v>2</v>
      </c>
      <c r="H41" s="187"/>
      <c r="I41" s="79" t="s">
        <v>8</v>
      </c>
      <c r="J41" s="66" t="s">
        <v>79</v>
      </c>
      <c r="K41" s="42"/>
      <c r="M41" s="58"/>
      <c r="N41" s="59"/>
      <c r="O41" s="59"/>
      <c r="P41" s="59"/>
      <c r="Q41" s="59"/>
    </row>
    <row r="42" spans="2:17" ht="24.75" customHeight="1" thickBot="1" x14ac:dyDescent="0.2">
      <c r="B42" s="80"/>
      <c r="C42" s="81"/>
      <c r="D42" s="82"/>
      <c r="E42" s="384" t="s">
        <v>12</v>
      </c>
      <c r="F42" s="384"/>
      <c r="G42" s="180">
        <f>SUM(G14,G15,G16,G20,G21,G26,G27,G29,G30,G34,G35,G36,G38,,G40,G41)</f>
        <v>30</v>
      </c>
      <c r="H42" s="188">
        <f>SUM(H14:H16,H20:H36,H38:H41)</f>
        <v>0</v>
      </c>
      <c r="I42" s="83" t="s">
        <v>8</v>
      </c>
      <c r="J42" s="84"/>
      <c r="K42" s="30"/>
    </row>
    <row r="43" spans="2:17" ht="10.5" customHeight="1" x14ac:dyDescent="0.15">
      <c r="B43" s="85"/>
      <c r="C43" s="13"/>
      <c r="D43" s="13"/>
      <c r="E43" s="85"/>
      <c r="F43" s="86"/>
      <c r="G43" s="87"/>
      <c r="J43" s="72"/>
      <c r="K43" s="72"/>
    </row>
    <row r="44" spans="2:17" ht="22.5" customHeight="1" x14ac:dyDescent="0.15">
      <c r="B44" s="153" t="s">
        <v>1</v>
      </c>
      <c r="C44" s="1"/>
      <c r="J44" s="72"/>
      <c r="K44" s="72"/>
    </row>
    <row r="45" spans="2:17" ht="18" thickBot="1" x14ac:dyDescent="0.2">
      <c r="B45" s="169" t="s">
        <v>10</v>
      </c>
      <c r="C45" s="11"/>
      <c r="D45" s="12"/>
      <c r="E45" s="3"/>
      <c r="F45" s="4"/>
      <c r="G45" s="7"/>
      <c r="H45" s="6"/>
      <c r="I45" s="72"/>
      <c r="J45" s="1"/>
      <c r="K45" s="13"/>
    </row>
    <row r="46" spans="2:17" s="17" customFormat="1" ht="27" customHeight="1" thickBot="1" x14ac:dyDescent="0.2">
      <c r="B46" s="450" t="s">
        <v>17</v>
      </c>
      <c r="C46" s="451"/>
      <c r="D46" s="237" t="s">
        <v>2</v>
      </c>
      <c r="E46" s="418" t="s">
        <v>136</v>
      </c>
      <c r="F46" s="419"/>
      <c r="G46" s="90" t="s">
        <v>131</v>
      </c>
      <c r="H46" s="434" t="s">
        <v>7</v>
      </c>
      <c r="I46" s="435"/>
      <c r="J46" s="91" t="s">
        <v>3</v>
      </c>
      <c r="K46" s="92"/>
      <c r="L46" s="218"/>
    </row>
    <row r="47" spans="2:17" ht="21.75" customHeight="1" x14ac:dyDescent="0.15">
      <c r="B47" s="18" t="s">
        <v>192</v>
      </c>
      <c r="C47" s="19"/>
      <c r="D47" s="20"/>
      <c r="E47" s="21"/>
      <c r="F47" s="67"/>
      <c r="G47" s="68"/>
      <c r="H47" s="69"/>
      <c r="I47" s="70"/>
      <c r="J47" s="71"/>
      <c r="K47" s="72"/>
    </row>
    <row r="48" spans="2:17" ht="96.6" customHeight="1" x14ac:dyDescent="0.15">
      <c r="B48" s="481" t="s">
        <v>51</v>
      </c>
      <c r="C48" s="439" t="s">
        <v>193</v>
      </c>
      <c r="D48" s="483" t="s">
        <v>194</v>
      </c>
      <c r="E48" s="485" t="s">
        <v>195</v>
      </c>
      <c r="F48" s="486"/>
      <c r="G48" s="52">
        <v>3</v>
      </c>
      <c r="H48" s="487"/>
      <c r="I48" s="408" t="s">
        <v>8</v>
      </c>
      <c r="J48" s="488" t="s">
        <v>99</v>
      </c>
      <c r="K48" s="72"/>
    </row>
    <row r="49" spans="2:12" ht="36.6" customHeight="1" thickBot="1" x14ac:dyDescent="0.2">
      <c r="B49" s="482"/>
      <c r="C49" s="456"/>
      <c r="D49" s="484"/>
      <c r="E49" s="490" t="s">
        <v>196</v>
      </c>
      <c r="F49" s="491"/>
      <c r="G49" s="233">
        <v>2</v>
      </c>
      <c r="H49" s="474"/>
      <c r="I49" s="476"/>
      <c r="J49" s="489"/>
      <c r="K49" s="72"/>
    </row>
    <row r="50" spans="2:12" ht="21.75" customHeight="1" x14ac:dyDescent="0.15">
      <c r="B50" s="18" t="s">
        <v>197</v>
      </c>
      <c r="C50" s="19"/>
      <c r="D50" s="20"/>
      <c r="E50" s="21"/>
      <c r="F50" s="67"/>
      <c r="G50" s="68"/>
      <c r="H50" s="69"/>
      <c r="I50" s="70"/>
      <c r="J50" s="71"/>
      <c r="K50" s="72"/>
    </row>
    <row r="51" spans="2:12" ht="57" customHeight="1" x14ac:dyDescent="0.15">
      <c r="B51" s="454" t="s">
        <v>51</v>
      </c>
      <c r="C51" s="497" t="s">
        <v>101</v>
      </c>
      <c r="D51" s="93" t="s">
        <v>102</v>
      </c>
      <c r="E51" s="477"/>
      <c r="F51" s="478"/>
      <c r="G51" s="56">
        <v>2</v>
      </c>
      <c r="H51" s="186"/>
      <c r="I51" s="75" t="s">
        <v>8</v>
      </c>
      <c r="J51" s="45" t="s">
        <v>79</v>
      </c>
      <c r="K51" s="30"/>
    </row>
    <row r="52" spans="2:12" ht="78.599999999999994" customHeight="1" x14ac:dyDescent="0.15">
      <c r="B52" s="458"/>
      <c r="C52" s="498"/>
      <c r="D52" s="94" t="s">
        <v>103</v>
      </c>
      <c r="E52" s="477"/>
      <c r="F52" s="478"/>
      <c r="G52" s="56">
        <v>2</v>
      </c>
      <c r="H52" s="189"/>
      <c r="I52" s="75" t="s">
        <v>8</v>
      </c>
      <c r="J52" s="45" t="s">
        <v>79</v>
      </c>
      <c r="K52" s="30"/>
    </row>
    <row r="53" spans="2:12" ht="46.15" customHeight="1" x14ac:dyDescent="0.15">
      <c r="B53" s="459"/>
      <c r="C53" s="499"/>
      <c r="D53" s="239" t="s">
        <v>155</v>
      </c>
      <c r="E53" s="449" t="s">
        <v>100</v>
      </c>
      <c r="F53" s="383"/>
      <c r="G53" s="233">
        <v>2</v>
      </c>
      <c r="H53" s="234"/>
      <c r="I53" s="35" t="s">
        <v>8</v>
      </c>
      <c r="J53" s="232" t="s">
        <v>79</v>
      </c>
      <c r="K53" s="30"/>
    </row>
    <row r="54" spans="2:12" ht="95.25" customHeight="1" x14ac:dyDescent="0.15">
      <c r="B54" s="494" t="s">
        <v>52</v>
      </c>
      <c r="C54" s="495" t="s">
        <v>94</v>
      </c>
      <c r="D54" s="95" t="s">
        <v>5</v>
      </c>
      <c r="E54" s="170" t="s">
        <v>65</v>
      </c>
      <c r="F54" s="171"/>
      <c r="G54" s="236">
        <v>3</v>
      </c>
      <c r="H54" s="473"/>
      <c r="I54" s="475" t="s">
        <v>8</v>
      </c>
      <c r="J54" s="479" t="s">
        <v>99</v>
      </c>
      <c r="K54" s="30"/>
      <c r="L54" s="467"/>
    </row>
    <row r="55" spans="2:12" ht="59.25" customHeight="1" x14ac:dyDescent="0.15">
      <c r="B55" s="458"/>
      <c r="C55" s="461"/>
      <c r="D55" s="500" t="s">
        <v>4</v>
      </c>
      <c r="E55" s="96" t="s">
        <v>66</v>
      </c>
      <c r="F55" s="172" t="s">
        <v>146</v>
      </c>
      <c r="G55" s="470">
        <v>2</v>
      </c>
      <c r="H55" s="473"/>
      <c r="I55" s="475"/>
      <c r="J55" s="479"/>
      <c r="K55" s="30"/>
      <c r="L55" s="468"/>
    </row>
    <row r="56" spans="2:12" ht="63" customHeight="1" thickBot="1" x14ac:dyDescent="0.2">
      <c r="B56" s="398"/>
      <c r="C56" s="496"/>
      <c r="D56" s="501"/>
      <c r="E56" s="97" t="s">
        <v>67</v>
      </c>
      <c r="F56" s="98" t="s">
        <v>44</v>
      </c>
      <c r="G56" s="471"/>
      <c r="H56" s="474"/>
      <c r="I56" s="476"/>
      <c r="J56" s="480"/>
      <c r="K56" s="30"/>
      <c r="L56" s="468"/>
    </row>
    <row r="57" spans="2:12" ht="21.75" customHeight="1" x14ac:dyDescent="0.15">
      <c r="B57" s="18" t="s">
        <v>198</v>
      </c>
      <c r="C57" s="19"/>
      <c r="D57" s="101"/>
      <c r="E57" s="102"/>
      <c r="F57" s="101"/>
      <c r="G57" s="99"/>
      <c r="H57" s="100"/>
      <c r="I57" s="99"/>
      <c r="J57" s="71"/>
      <c r="K57" s="72"/>
    </row>
    <row r="58" spans="2:12" ht="162" customHeight="1" x14ac:dyDescent="0.15">
      <c r="B58" s="225" t="s">
        <v>51</v>
      </c>
      <c r="C58" s="60" t="s">
        <v>40</v>
      </c>
      <c r="D58" s="103" t="s">
        <v>107</v>
      </c>
      <c r="E58" s="383" t="s">
        <v>82</v>
      </c>
      <c r="F58" s="383"/>
      <c r="G58" s="233">
        <v>2</v>
      </c>
      <c r="H58" s="234"/>
      <c r="I58" s="235" t="s">
        <v>8</v>
      </c>
      <c r="J58" s="217" t="s">
        <v>35</v>
      </c>
      <c r="K58" s="30"/>
    </row>
    <row r="59" spans="2:12" ht="94.15" customHeight="1" x14ac:dyDescent="0.15">
      <c r="B59" s="110" t="s">
        <v>52</v>
      </c>
      <c r="C59" s="55" t="s">
        <v>127</v>
      </c>
      <c r="D59" s="104" t="s">
        <v>128</v>
      </c>
      <c r="E59" s="417"/>
      <c r="F59" s="417"/>
      <c r="G59" s="56">
        <v>2</v>
      </c>
      <c r="H59" s="186"/>
      <c r="I59" s="57" t="s">
        <v>8</v>
      </c>
      <c r="J59" s="105" t="s">
        <v>35</v>
      </c>
      <c r="K59" s="106"/>
    </row>
    <row r="60" spans="2:12" ht="75" customHeight="1" x14ac:dyDescent="0.15">
      <c r="B60" s="110" t="s">
        <v>54</v>
      </c>
      <c r="C60" s="55" t="s">
        <v>68</v>
      </c>
      <c r="D60" s="104" t="s">
        <v>91</v>
      </c>
      <c r="E60" s="417"/>
      <c r="F60" s="417"/>
      <c r="G60" s="56">
        <v>3</v>
      </c>
      <c r="H60" s="186"/>
      <c r="I60" s="57" t="s">
        <v>8</v>
      </c>
      <c r="J60" s="105" t="s">
        <v>83</v>
      </c>
      <c r="K60" s="30"/>
    </row>
    <row r="61" spans="2:12" ht="78" customHeight="1" x14ac:dyDescent="0.15">
      <c r="B61" s="110" t="s">
        <v>55</v>
      </c>
      <c r="C61" s="107" t="s">
        <v>71</v>
      </c>
      <c r="D61" s="104" t="s">
        <v>92</v>
      </c>
      <c r="E61" s="441"/>
      <c r="F61" s="442"/>
      <c r="G61" s="56">
        <v>3</v>
      </c>
      <c r="H61" s="189"/>
      <c r="I61" s="57" t="s">
        <v>8</v>
      </c>
      <c r="J61" s="105" t="s">
        <v>83</v>
      </c>
      <c r="K61" s="30"/>
    </row>
    <row r="62" spans="2:12" ht="69.95" customHeight="1" thickBot="1" x14ac:dyDescent="0.2">
      <c r="B62" s="157" t="s">
        <v>59</v>
      </c>
      <c r="C62" s="108" t="s">
        <v>72</v>
      </c>
      <c r="D62" s="109" t="s">
        <v>73</v>
      </c>
      <c r="E62" s="463"/>
      <c r="F62" s="464"/>
      <c r="G62" s="181">
        <v>3</v>
      </c>
      <c r="H62" s="190"/>
      <c r="I62" s="230" t="s">
        <v>8</v>
      </c>
      <c r="J62" s="231" t="s">
        <v>83</v>
      </c>
      <c r="K62" s="30"/>
    </row>
    <row r="63" spans="2:12" ht="21.75" customHeight="1" x14ac:dyDescent="0.15">
      <c r="B63" s="18" t="s">
        <v>199</v>
      </c>
      <c r="C63" s="177"/>
      <c r="D63" s="178"/>
      <c r="E63" s="179"/>
      <c r="F63" s="20"/>
      <c r="G63" s="99"/>
      <c r="H63" s="100"/>
      <c r="I63" s="99"/>
      <c r="J63" s="71"/>
      <c r="K63" s="72"/>
    </row>
    <row r="64" spans="2:12" ht="39.6" customHeight="1" thickBot="1" x14ac:dyDescent="0.2">
      <c r="B64" s="220" t="s">
        <v>51</v>
      </c>
      <c r="C64" s="39" t="s">
        <v>95</v>
      </c>
      <c r="D64" s="182" t="s">
        <v>147</v>
      </c>
      <c r="E64" s="472" t="s">
        <v>11</v>
      </c>
      <c r="F64" s="472"/>
      <c r="G64" s="236">
        <v>2</v>
      </c>
      <c r="H64" s="228"/>
      <c r="I64" s="223" t="s">
        <v>8</v>
      </c>
      <c r="J64" s="224" t="s">
        <v>35</v>
      </c>
      <c r="K64" s="30"/>
    </row>
    <row r="65" spans="2:12" ht="21.75" customHeight="1" x14ac:dyDescent="0.15">
      <c r="B65" s="18" t="s">
        <v>200</v>
      </c>
      <c r="C65" s="19"/>
      <c r="D65" s="101"/>
      <c r="E65" s="102"/>
      <c r="F65" s="101"/>
      <c r="G65" s="99"/>
      <c r="H65" s="100"/>
      <c r="I65" s="99"/>
      <c r="J65" s="71"/>
      <c r="K65" s="72"/>
    </row>
    <row r="66" spans="2:12" ht="48" customHeight="1" x14ac:dyDescent="0.15">
      <c r="B66" s="110" t="s">
        <v>51</v>
      </c>
      <c r="C66" s="213" t="s">
        <v>76</v>
      </c>
      <c r="D66" s="111" t="s">
        <v>132</v>
      </c>
      <c r="E66" s="112" t="s">
        <v>75</v>
      </c>
      <c r="F66" s="113" t="s">
        <v>78</v>
      </c>
      <c r="G66" s="56">
        <v>2</v>
      </c>
      <c r="H66" s="186"/>
      <c r="I66" s="57" t="s">
        <v>8</v>
      </c>
      <c r="J66" s="105" t="s">
        <v>35</v>
      </c>
      <c r="K66" s="30"/>
    </row>
    <row r="67" spans="2:12" ht="91.15" customHeight="1" thickBot="1" x14ac:dyDescent="0.2">
      <c r="B67" s="220" t="s">
        <v>52</v>
      </c>
      <c r="C67" s="221" t="s">
        <v>77</v>
      </c>
      <c r="D67" s="222" t="s">
        <v>90</v>
      </c>
      <c r="E67" s="465" t="s">
        <v>143</v>
      </c>
      <c r="F67" s="466"/>
      <c r="G67" s="250">
        <v>3</v>
      </c>
      <c r="H67" s="228"/>
      <c r="I67" s="57" t="s">
        <v>8</v>
      </c>
      <c r="J67" s="253" t="s">
        <v>98</v>
      </c>
      <c r="K67" s="30"/>
    </row>
    <row r="68" spans="2:12" ht="21" customHeight="1" thickBot="1" x14ac:dyDescent="0.2">
      <c r="B68" s="114"/>
      <c r="C68" s="115"/>
      <c r="D68" s="116"/>
      <c r="E68" s="117"/>
      <c r="F68" s="216" t="s">
        <v>12</v>
      </c>
      <c r="G68" s="118">
        <f>G51+G52+G53+G54+G64+G58+G59+G60+G61+G62+G66+G67+G48</f>
        <v>32</v>
      </c>
      <c r="H68" s="191">
        <f>SUM(H48,H51:H56,H58:H62,H64,H66:H67)</f>
        <v>0</v>
      </c>
      <c r="I68" s="212" t="s">
        <v>8</v>
      </c>
      <c r="J68" s="119"/>
      <c r="K68" s="30"/>
    </row>
    <row r="69" spans="2:12" ht="6" customHeight="1" x14ac:dyDescent="0.15">
      <c r="B69" s="140"/>
      <c r="C69" s="240"/>
      <c r="D69" s="240"/>
      <c r="E69" s="241"/>
      <c r="F69" s="16"/>
      <c r="G69" s="131"/>
      <c r="H69" s="242"/>
      <c r="I69" s="122"/>
      <c r="J69" s="30"/>
      <c r="K69" s="30"/>
    </row>
    <row r="70" spans="2:12" ht="42" customHeight="1" x14ac:dyDescent="0.15">
      <c r="B70" s="153" t="s">
        <v>113</v>
      </c>
      <c r="C70" s="152"/>
      <c r="G70" s="120"/>
      <c r="H70" s="121"/>
      <c r="I70" s="122"/>
      <c r="J70" s="72"/>
      <c r="K70" s="72"/>
    </row>
    <row r="71" spans="2:12" ht="18" thickBot="1" x14ac:dyDescent="0.2">
      <c r="B71" s="89" t="s">
        <v>62</v>
      </c>
      <c r="C71" s="11"/>
      <c r="D71" s="12"/>
      <c r="E71" s="123"/>
      <c r="F71" s="124"/>
      <c r="G71" s="122"/>
      <c r="H71" s="122"/>
      <c r="I71" s="125"/>
      <c r="J71" s="11"/>
      <c r="K71" s="126"/>
    </row>
    <row r="72" spans="2:12" s="17" customFormat="1" ht="37.5" customHeight="1" thickBot="1" x14ac:dyDescent="0.2">
      <c r="B72" s="450" t="s">
        <v>17</v>
      </c>
      <c r="C72" s="451"/>
      <c r="D72" s="237" t="s">
        <v>2</v>
      </c>
      <c r="E72" s="418" t="s">
        <v>136</v>
      </c>
      <c r="F72" s="419"/>
      <c r="G72" s="211" t="s">
        <v>131</v>
      </c>
      <c r="H72" s="434" t="s">
        <v>7</v>
      </c>
      <c r="I72" s="435"/>
      <c r="J72" s="91" t="s">
        <v>3</v>
      </c>
      <c r="K72" s="92"/>
      <c r="L72" s="218"/>
    </row>
    <row r="73" spans="2:12" s="128" customFormat="1" ht="24.75" customHeight="1" x14ac:dyDescent="0.15">
      <c r="B73" s="18" t="s">
        <v>111</v>
      </c>
      <c r="C73" s="19"/>
      <c r="D73" s="101"/>
      <c r="E73" s="102"/>
      <c r="F73" s="101"/>
      <c r="G73" s="99"/>
      <c r="H73" s="127"/>
      <c r="I73" s="99"/>
      <c r="J73" s="71"/>
      <c r="K73" s="72"/>
      <c r="L73" s="218"/>
    </row>
    <row r="74" spans="2:12" ht="49.15" customHeight="1" x14ac:dyDescent="0.15">
      <c r="B74" s="454" t="s">
        <v>51</v>
      </c>
      <c r="C74" s="502" t="s">
        <v>201</v>
      </c>
      <c r="D74" s="406" t="s">
        <v>202</v>
      </c>
      <c r="E74" s="420"/>
      <c r="F74" s="421"/>
      <c r="G74" s="424">
        <v>2</v>
      </c>
      <c r="H74" s="426"/>
      <c r="I74" s="432" t="s">
        <v>8</v>
      </c>
      <c r="J74" s="492" t="s">
        <v>35</v>
      </c>
      <c r="K74" s="30"/>
      <c r="L74" s="467"/>
    </row>
    <row r="75" spans="2:12" ht="45.6" customHeight="1" x14ac:dyDescent="0.15">
      <c r="B75" s="503"/>
      <c r="C75" s="383"/>
      <c r="D75" s="407"/>
      <c r="E75" s="422"/>
      <c r="F75" s="423"/>
      <c r="G75" s="425"/>
      <c r="H75" s="427"/>
      <c r="I75" s="433"/>
      <c r="J75" s="493"/>
      <c r="K75" s="30"/>
      <c r="L75" s="468"/>
    </row>
    <row r="76" spans="2:12" ht="46.9" customHeight="1" x14ac:dyDescent="0.15">
      <c r="B76" s="454" t="s">
        <v>52</v>
      </c>
      <c r="C76" s="502" t="s">
        <v>203</v>
      </c>
      <c r="D76" s="406" t="s">
        <v>204</v>
      </c>
      <c r="E76" s="420"/>
      <c r="F76" s="421"/>
      <c r="G76" s="424">
        <v>2</v>
      </c>
      <c r="H76" s="426"/>
      <c r="I76" s="408" t="s">
        <v>8</v>
      </c>
      <c r="J76" s="492" t="s">
        <v>35</v>
      </c>
      <c r="K76" s="30"/>
      <c r="L76" s="467"/>
    </row>
    <row r="77" spans="2:12" ht="46.9" customHeight="1" x14ac:dyDescent="0.15">
      <c r="B77" s="504"/>
      <c r="C77" s="472"/>
      <c r="D77" s="505"/>
      <c r="E77" s="422"/>
      <c r="F77" s="423"/>
      <c r="G77" s="425"/>
      <c r="H77" s="438"/>
      <c r="I77" s="475"/>
      <c r="J77" s="479"/>
      <c r="K77" s="30"/>
      <c r="L77" s="468"/>
    </row>
    <row r="78" spans="2:12" ht="66" customHeight="1" x14ac:dyDescent="0.15">
      <c r="B78" s="110" t="s">
        <v>54</v>
      </c>
      <c r="C78" s="55" t="s">
        <v>34</v>
      </c>
      <c r="D78" s="111" t="s">
        <v>41</v>
      </c>
      <c r="E78" s="430"/>
      <c r="F78" s="431"/>
      <c r="G78" s="56">
        <v>2</v>
      </c>
      <c r="H78" s="186"/>
      <c r="I78" s="57" t="s">
        <v>8</v>
      </c>
      <c r="J78" s="105" t="s">
        <v>35</v>
      </c>
      <c r="K78" s="42"/>
    </row>
    <row r="79" spans="2:12" ht="160.9" customHeight="1" x14ac:dyDescent="0.15">
      <c r="B79" s="110" t="s">
        <v>55</v>
      </c>
      <c r="C79" s="55" t="s">
        <v>22</v>
      </c>
      <c r="D79" s="111" t="s">
        <v>135</v>
      </c>
      <c r="E79" s="441"/>
      <c r="F79" s="442"/>
      <c r="G79" s="56">
        <v>3</v>
      </c>
      <c r="H79" s="186"/>
      <c r="I79" s="57" t="s">
        <v>8</v>
      </c>
      <c r="J79" s="105" t="s">
        <v>83</v>
      </c>
      <c r="K79" s="30"/>
    </row>
    <row r="80" spans="2:12" ht="57" customHeight="1" x14ac:dyDescent="0.15">
      <c r="B80" s="110" t="s">
        <v>59</v>
      </c>
      <c r="C80" s="55" t="s">
        <v>205</v>
      </c>
      <c r="D80" s="111" t="s">
        <v>206</v>
      </c>
      <c r="E80" s="441"/>
      <c r="F80" s="442"/>
      <c r="G80" s="56">
        <v>2</v>
      </c>
      <c r="H80" s="186"/>
      <c r="I80" s="57" t="s">
        <v>8</v>
      </c>
      <c r="J80" s="105" t="s">
        <v>35</v>
      </c>
      <c r="K80" s="30"/>
    </row>
    <row r="81" spans="2:12" ht="49.15" customHeight="1" x14ac:dyDescent="0.15">
      <c r="B81" s="454" t="s">
        <v>116</v>
      </c>
      <c r="C81" s="439" t="s">
        <v>207</v>
      </c>
      <c r="D81" s="74" t="s">
        <v>208</v>
      </c>
      <c r="E81" s="441" t="s">
        <v>209</v>
      </c>
      <c r="F81" s="442"/>
      <c r="G81" s="56">
        <v>1</v>
      </c>
      <c r="H81" s="248"/>
      <c r="I81" s="243" t="s">
        <v>8</v>
      </c>
      <c r="J81" s="244" t="s">
        <v>120</v>
      </c>
      <c r="K81" s="30"/>
    </row>
    <row r="82" spans="2:12" ht="49.15" customHeight="1" thickBot="1" x14ac:dyDescent="0.2">
      <c r="B82" s="455"/>
      <c r="C82" s="456"/>
      <c r="D82" s="63" t="s">
        <v>210</v>
      </c>
      <c r="E82" s="452" t="s">
        <v>211</v>
      </c>
      <c r="F82" s="453"/>
      <c r="G82" s="236">
        <v>1</v>
      </c>
      <c r="H82" s="188"/>
      <c r="I82" s="245" t="s">
        <v>8</v>
      </c>
      <c r="J82" s="246" t="s">
        <v>212</v>
      </c>
      <c r="K82" s="30"/>
    </row>
    <row r="83" spans="2:12" ht="24.75" customHeight="1" x14ac:dyDescent="0.15">
      <c r="B83" s="18" t="s">
        <v>14</v>
      </c>
      <c r="C83" s="19"/>
      <c r="D83" s="129"/>
      <c r="E83" s="102"/>
      <c r="F83" s="67"/>
      <c r="G83" s="99"/>
      <c r="H83" s="100"/>
      <c r="I83" s="99"/>
      <c r="J83" s="71"/>
      <c r="K83" s="72"/>
    </row>
    <row r="84" spans="2:12" ht="64.150000000000006" customHeight="1" x14ac:dyDescent="0.15">
      <c r="B84" s="110" t="s">
        <v>51</v>
      </c>
      <c r="C84" s="55" t="s">
        <v>23</v>
      </c>
      <c r="D84" s="74" t="s">
        <v>38</v>
      </c>
      <c r="E84" s="417"/>
      <c r="F84" s="417"/>
      <c r="G84" s="56">
        <v>3</v>
      </c>
      <c r="H84" s="186"/>
      <c r="I84" s="57" t="s">
        <v>8</v>
      </c>
      <c r="J84" s="105" t="s">
        <v>83</v>
      </c>
      <c r="K84" s="42"/>
    </row>
    <row r="85" spans="2:12" ht="79.150000000000006" customHeight="1" x14ac:dyDescent="0.15">
      <c r="B85" s="110" t="s">
        <v>52</v>
      </c>
      <c r="C85" s="55" t="s">
        <v>29</v>
      </c>
      <c r="D85" s="74" t="s">
        <v>43</v>
      </c>
      <c r="E85" s="417"/>
      <c r="F85" s="417"/>
      <c r="G85" s="56">
        <v>2</v>
      </c>
      <c r="H85" s="186"/>
      <c r="I85" s="57" t="s">
        <v>8</v>
      </c>
      <c r="J85" s="105" t="s">
        <v>35</v>
      </c>
      <c r="K85" s="42"/>
    </row>
    <row r="86" spans="2:12" ht="79.150000000000006" customHeight="1" x14ac:dyDescent="0.15">
      <c r="B86" s="110" t="s">
        <v>54</v>
      </c>
      <c r="C86" s="55" t="s">
        <v>129</v>
      </c>
      <c r="D86" s="111" t="s">
        <v>130</v>
      </c>
      <c r="E86" s="417"/>
      <c r="F86" s="417"/>
      <c r="G86" s="56">
        <v>2</v>
      </c>
      <c r="H86" s="186"/>
      <c r="I86" s="57" t="s">
        <v>8</v>
      </c>
      <c r="J86" s="105" t="s">
        <v>35</v>
      </c>
      <c r="K86" s="42"/>
    </row>
    <row r="87" spans="2:12" ht="64.150000000000006" customHeight="1" x14ac:dyDescent="0.15">
      <c r="B87" s="110" t="s">
        <v>55</v>
      </c>
      <c r="C87" s="55" t="s">
        <v>115</v>
      </c>
      <c r="D87" s="111" t="s">
        <v>117</v>
      </c>
      <c r="E87" s="441"/>
      <c r="F87" s="442"/>
      <c r="G87" s="56">
        <v>2</v>
      </c>
      <c r="H87" s="186"/>
      <c r="I87" s="57" t="s">
        <v>8</v>
      </c>
      <c r="J87" s="105" t="s">
        <v>35</v>
      </c>
      <c r="K87" s="30"/>
    </row>
    <row r="88" spans="2:12" ht="25.5" customHeight="1" thickBot="1" x14ac:dyDescent="0.2">
      <c r="B88" s="80"/>
      <c r="C88" s="81"/>
      <c r="D88" s="82"/>
      <c r="E88" s="384" t="s">
        <v>12</v>
      </c>
      <c r="F88" s="384"/>
      <c r="G88" s="130">
        <f>G74+G76+G78+G79+G84+G85+G86+G87+G80+G82+G81</f>
        <v>22</v>
      </c>
      <c r="H88" s="229">
        <f>SUM(H74:H82,H84:H87)</f>
        <v>0</v>
      </c>
      <c r="I88" s="230" t="s">
        <v>8</v>
      </c>
      <c r="J88" s="231" t="s">
        <v>84</v>
      </c>
      <c r="K88" s="30"/>
    </row>
    <row r="89" spans="2:12" ht="10.9" customHeight="1" x14ac:dyDescent="0.15">
      <c r="B89" s="140"/>
      <c r="C89" s="240"/>
      <c r="D89" s="240"/>
      <c r="E89" s="16"/>
      <c r="F89" s="16"/>
      <c r="G89" s="131"/>
      <c r="H89" s="242"/>
      <c r="I89" s="122"/>
      <c r="J89" s="30"/>
      <c r="K89" s="30"/>
    </row>
    <row r="90" spans="2:12" ht="42" customHeight="1" x14ac:dyDescent="0.15">
      <c r="B90" s="154" t="s">
        <v>112</v>
      </c>
      <c r="C90" s="126"/>
      <c r="D90" s="126"/>
      <c r="E90" s="92"/>
      <c r="F90" s="92"/>
      <c r="G90" s="131"/>
      <c r="H90" s="121"/>
      <c r="I90" s="122"/>
      <c r="J90" s="30"/>
      <c r="K90" s="30"/>
    </row>
    <row r="91" spans="2:12" ht="18" thickBot="1" x14ac:dyDescent="0.2">
      <c r="B91" s="89" t="s">
        <v>62</v>
      </c>
      <c r="C91" s="11"/>
      <c r="D91" s="12"/>
      <c r="E91" s="123"/>
      <c r="F91" s="124"/>
      <c r="G91" s="122"/>
      <c r="H91" s="122"/>
      <c r="I91" s="125"/>
      <c r="J91" s="11"/>
      <c r="K91" s="126"/>
    </row>
    <row r="92" spans="2:12" s="17" customFormat="1" ht="37.5" customHeight="1" thickBot="1" x14ac:dyDescent="0.2">
      <c r="B92" s="450" t="s">
        <v>17</v>
      </c>
      <c r="C92" s="451"/>
      <c r="D92" s="237" t="s">
        <v>2</v>
      </c>
      <c r="E92" s="418" t="s">
        <v>136</v>
      </c>
      <c r="F92" s="419"/>
      <c r="G92" s="211" t="s">
        <v>131</v>
      </c>
      <c r="H92" s="434" t="s">
        <v>7</v>
      </c>
      <c r="I92" s="435"/>
      <c r="J92" s="91" t="s">
        <v>3</v>
      </c>
      <c r="K92" s="92"/>
      <c r="L92" s="218"/>
    </row>
    <row r="93" spans="2:12" ht="77.25" customHeight="1" x14ac:dyDescent="0.15">
      <c r="B93" s="457" t="s">
        <v>51</v>
      </c>
      <c r="C93" s="460" t="s">
        <v>121</v>
      </c>
      <c r="D93" s="132" t="s">
        <v>87</v>
      </c>
      <c r="E93" s="428"/>
      <c r="F93" s="429"/>
      <c r="G93" s="133">
        <v>2</v>
      </c>
      <c r="H93" s="192"/>
      <c r="I93" s="134" t="s">
        <v>8</v>
      </c>
      <c r="J93" s="135" t="s">
        <v>35</v>
      </c>
      <c r="K93" s="30"/>
    </row>
    <row r="94" spans="2:12" ht="77.25" customHeight="1" x14ac:dyDescent="0.15">
      <c r="B94" s="458"/>
      <c r="C94" s="461"/>
      <c r="D94" s="136" t="s">
        <v>137</v>
      </c>
      <c r="E94" s="436" t="s">
        <v>134</v>
      </c>
      <c r="F94" s="437"/>
      <c r="G94" s="52">
        <v>3</v>
      </c>
      <c r="H94" s="443"/>
      <c r="I94" s="446" t="s">
        <v>8</v>
      </c>
      <c r="J94" s="414" t="s">
        <v>118</v>
      </c>
      <c r="K94" s="42"/>
    </row>
    <row r="95" spans="2:12" ht="77.25" customHeight="1" x14ac:dyDescent="0.15">
      <c r="B95" s="458"/>
      <c r="C95" s="461"/>
      <c r="D95" s="53" t="s">
        <v>126</v>
      </c>
      <c r="E95" s="247" t="s">
        <v>109</v>
      </c>
      <c r="F95" s="215"/>
      <c r="G95" s="54">
        <v>2</v>
      </c>
      <c r="H95" s="444"/>
      <c r="I95" s="447"/>
      <c r="J95" s="415"/>
      <c r="K95" s="30"/>
    </row>
    <row r="96" spans="2:12" ht="77.25" customHeight="1" x14ac:dyDescent="0.15">
      <c r="B96" s="459"/>
      <c r="C96" s="462"/>
      <c r="D96" s="40" t="s">
        <v>125</v>
      </c>
      <c r="E96" s="449" t="s">
        <v>213</v>
      </c>
      <c r="F96" s="440"/>
      <c r="G96" s="41">
        <v>1</v>
      </c>
      <c r="H96" s="445"/>
      <c r="I96" s="448"/>
      <c r="J96" s="416"/>
      <c r="K96" s="30"/>
    </row>
    <row r="97" spans="2:12" ht="77.25" customHeight="1" x14ac:dyDescent="0.15">
      <c r="B97" s="404" t="s">
        <v>52</v>
      </c>
      <c r="C97" s="439" t="s">
        <v>221</v>
      </c>
      <c r="D97" s="61" t="s">
        <v>222</v>
      </c>
      <c r="E97" s="441" t="s">
        <v>224</v>
      </c>
      <c r="F97" s="442"/>
      <c r="G97" s="56">
        <v>2</v>
      </c>
      <c r="H97" s="254"/>
      <c r="I97" s="50" t="s">
        <v>8</v>
      </c>
      <c r="J97" s="137" t="s">
        <v>79</v>
      </c>
      <c r="K97" s="30"/>
      <c r="L97" s="251"/>
    </row>
    <row r="98" spans="2:12" ht="77.25" customHeight="1" x14ac:dyDescent="0.15">
      <c r="B98" s="405"/>
      <c r="C98" s="440"/>
      <c r="D98" s="74" t="s">
        <v>223</v>
      </c>
      <c r="E98" s="441" t="s">
        <v>225</v>
      </c>
      <c r="F98" s="442"/>
      <c r="G98" s="252">
        <v>1</v>
      </c>
      <c r="H98" s="193"/>
      <c r="I98" s="50" t="s">
        <v>8</v>
      </c>
      <c r="J98" s="137" t="s">
        <v>212</v>
      </c>
      <c r="K98" s="42"/>
    </row>
    <row r="99" spans="2:12" ht="77.25" customHeight="1" x14ac:dyDescent="0.15">
      <c r="B99" s="110" t="s">
        <v>54</v>
      </c>
      <c r="C99" s="55" t="s">
        <v>226</v>
      </c>
      <c r="D99" s="226" t="s">
        <v>96</v>
      </c>
      <c r="E99" s="383"/>
      <c r="F99" s="383"/>
      <c r="G99" s="233">
        <v>2</v>
      </c>
      <c r="H99" s="234"/>
      <c r="I99" s="235" t="s">
        <v>8</v>
      </c>
      <c r="J99" s="217" t="s">
        <v>35</v>
      </c>
      <c r="K99" s="30"/>
    </row>
    <row r="100" spans="2:12" ht="77.099999999999994" customHeight="1" x14ac:dyDescent="0.15">
      <c r="B100" s="110" t="s">
        <v>55</v>
      </c>
      <c r="C100" s="55" t="s">
        <v>97</v>
      </c>
      <c r="D100" s="111" t="s">
        <v>148</v>
      </c>
      <c r="E100" s="417" t="s">
        <v>149</v>
      </c>
      <c r="F100" s="417"/>
      <c r="G100" s="56">
        <v>2</v>
      </c>
      <c r="H100" s="186"/>
      <c r="I100" s="57" t="s">
        <v>8</v>
      </c>
      <c r="J100" s="105" t="s">
        <v>35</v>
      </c>
      <c r="K100" s="30"/>
    </row>
    <row r="101" spans="2:12" ht="77.099999999999994" customHeight="1" x14ac:dyDescent="0.15">
      <c r="B101" s="110" t="s">
        <v>59</v>
      </c>
      <c r="C101" s="55" t="s">
        <v>150</v>
      </c>
      <c r="D101" s="111" t="s">
        <v>151</v>
      </c>
      <c r="E101" s="417"/>
      <c r="F101" s="417"/>
      <c r="G101" s="56">
        <v>2</v>
      </c>
      <c r="H101" s="186"/>
      <c r="I101" s="57" t="s">
        <v>8</v>
      </c>
      <c r="J101" s="105" t="s">
        <v>35</v>
      </c>
      <c r="K101" s="30"/>
    </row>
    <row r="102" spans="2:12" ht="38.450000000000003" customHeight="1" x14ac:dyDescent="0.15">
      <c r="B102" s="404" t="s">
        <v>116</v>
      </c>
      <c r="C102" s="402" t="s">
        <v>152</v>
      </c>
      <c r="D102" s="406" t="s">
        <v>227</v>
      </c>
      <c r="E102" s="378"/>
      <c r="F102" s="380"/>
      <c r="G102" s="52">
        <v>2</v>
      </c>
      <c r="H102" s="412"/>
      <c r="I102" s="408" t="s">
        <v>8</v>
      </c>
      <c r="J102" s="410" t="s">
        <v>124</v>
      </c>
      <c r="K102" s="30"/>
      <c r="L102" s="379"/>
    </row>
    <row r="103" spans="2:12" ht="38.450000000000003" customHeight="1" x14ac:dyDescent="0.15">
      <c r="B103" s="405"/>
      <c r="C103" s="403"/>
      <c r="D103" s="407"/>
      <c r="E103" s="383"/>
      <c r="F103" s="383"/>
      <c r="G103" s="381">
        <v>1</v>
      </c>
      <c r="H103" s="413"/>
      <c r="I103" s="409"/>
      <c r="J103" s="411"/>
      <c r="K103" s="30"/>
    </row>
    <row r="104" spans="2:12" ht="25.5" customHeight="1" thickBot="1" x14ac:dyDescent="0.2">
      <c r="B104" s="80"/>
      <c r="C104" s="138"/>
      <c r="D104" s="139"/>
      <c r="E104" s="384" t="s">
        <v>12</v>
      </c>
      <c r="F104" s="384"/>
      <c r="G104" s="130">
        <f>SUM(G93,G94,G97,G98,G99,G100,G101,G102)</f>
        <v>16</v>
      </c>
      <c r="H104" s="229">
        <f>SUM(H93:H103)</f>
        <v>0</v>
      </c>
      <c r="I104" s="230" t="s">
        <v>8</v>
      </c>
      <c r="J104" s="231" t="s">
        <v>84</v>
      </c>
      <c r="K104" s="30"/>
    </row>
    <row r="105" spans="2:12" ht="25.5" customHeight="1" x14ac:dyDescent="0.15">
      <c r="B105" s="140"/>
      <c r="C105" s="126"/>
      <c r="D105" s="126"/>
      <c r="E105" s="92"/>
      <c r="F105" s="92"/>
      <c r="G105" s="141"/>
      <c r="H105" s="142"/>
      <c r="I105" s="143"/>
      <c r="J105" s="30"/>
      <c r="K105" s="30"/>
    </row>
    <row r="106" spans="2:12" ht="19.5" thickBot="1" x14ac:dyDescent="0.2">
      <c r="B106" s="88" t="s">
        <v>108</v>
      </c>
      <c r="C106" s="144"/>
      <c r="D106" s="13"/>
      <c r="E106" s="85"/>
      <c r="F106" s="145"/>
      <c r="G106" s="7"/>
      <c r="J106" s="72"/>
      <c r="K106" s="72"/>
    </row>
    <row r="107" spans="2:12" ht="31.5" customHeight="1" thickBot="1" x14ac:dyDescent="0.2">
      <c r="B107" s="146"/>
      <c r="C107" s="147"/>
      <c r="D107" s="147"/>
      <c r="E107" s="385" t="s">
        <v>9</v>
      </c>
      <c r="F107" s="386"/>
      <c r="G107" s="238">
        <f>SUM(G42,G68,G88,G104)</f>
        <v>100</v>
      </c>
      <c r="H107" s="191">
        <f>H42+H68+H88+H104</f>
        <v>0</v>
      </c>
      <c r="I107" s="148" t="s">
        <v>8</v>
      </c>
      <c r="J107" s="119" t="s">
        <v>69</v>
      </c>
      <c r="K107" s="30"/>
    </row>
    <row r="108" spans="2:12" ht="31.5" customHeight="1" x14ac:dyDescent="0.15">
      <c r="B108" s="387" t="s">
        <v>144</v>
      </c>
      <c r="C108" s="387"/>
      <c r="D108" s="387"/>
      <c r="E108" s="387"/>
      <c r="F108" s="387"/>
      <c r="G108" s="387"/>
      <c r="H108" s="387"/>
      <c r="I108" s="387"/>
      <c r="J108" s="387"/>
      <c r="K108" s="30"/>
    </row>
    <row r="109" spans="2:12" ht="31.5" customHeight="1" x14ac:dyDescent="0.15">
      <c r="B109" s="388"/>
      <c r="C109" s="388"/>
      <c r="D109" s="388"/>
      <c r="E109" s="388"/>
      <c r="F109" s="388"/>
      <c r="G109" s="388"/>
      <c r="H109" s="388"/>
      <c r="I109" s="388"/>
      <c r="J109" s="388"/>
      <c r="K109" s="30"/>
    </row>
    <row r="110" spans="2:12" ht="21" customHeight="1" x14ac:dyDescent="0.15">
      <c r="B110" s="149"/>
      <c r="C110" s="144"/>
      <c r="D110" s="13"/>
      <c r="E110" s="85"/>
      <c r="F110" s="145"/>
      <c r="G110" s="7"/>
      <c r="J110" s="72"/>
      <c r="K110" s="72"/>
    </row>
    <row r="111" spans="2:12" ht="28.5" customHeight="1" x14ac:dyDescent="0.15">
      <c r="B111" s="1"/>
      <c r="C111" s="155"/>
      <c r="D111" s="155"/>
      <c r="E111" s="155"/>
      <c r="F111" s="155"/>
      <c r="G111" s="155"/>
      <c r="H111" s="155"/>
      <c r="I111" s="155"/>
      <c r="J111" s="173" t="s">
        <v>15</v>
      </c>
      <c r="K111" s="150"/>
    </row>
    <row r="112" spans="2:12" ht="22.5" customHeight="1" thickBot="1" x14ac:dyDescent="0.2">
      <c r="B112" s="401" t="s">
        <v>16</v>
      </c>
      <c r="C112" s="401"/>
      <c r="D112" s="401"/>
      <c r="E112" s="401"/>
      <c r="F112" s="401"/>
      <c r="G112" s="401"/>
      <c r="H112" s="401"/>
      <c r="I112" s="401"/>
      <c r="J112" s="401"/>
      <c r="K112" s="214"/>
    </row>
    <row r="113" spans="1:17" ht="21" customHeight="1" x14ac:dyDescent="0.15">
      <c r="B113" s="395" t="s">
        <v>24</v>
      </c>
      <c r="C113" s="396"/>
      <c r="D113" s="396"/>
      <c r="E113" s="396"/>
      <c r="F113" s="396"/>
      <c r="G113" s="396"/>
      <c r="H113" s="396"/>
      <c r="I113" s="396"/>
      <c r="J113" s="397"/>
      <c r="K113" s="221"/>
    </row>
    <row r="114" spans="1:17" s="218" customFormat="1" ht="75" customHeight="1" x14ac:dyDescent="0.15">
      <c r="A114" s="1"/>
      <c r="B114" s="389" t="s">
        <v>31</v>
      </c>
      <c r="C114" s="390"/>
      <c r="D114" s="390"/>
      <c r="E114" s="390"/>
      <c r="F114" s="390"/>
      <c r="G114" s="390"/>
      <c r="H114" s="390"/>
      <c r="I114" s="390"/>
      <c r="J114" s="391"/>
      <c r="K114" s="207"/>
      <c r="M114" s="1"/>
      <c r="N114" s="1"/>
      <c r="O114" s="1"/>
      <c r="P114" s="1"/>
      <c r="Q114" s="1"/>
    </row>
    <row r="115" spans="1:17" s="218" customFormat="1" ht="75" customHeight="1" x14ac:dyDescent="0.15">
      <c r="A115" s="1"/>
      <c r="B115" s="389" t="s">
        <v>138</v>
      </c>
      <c r="C115" s="390"/>
      <c r="D115" s="390"/>
      <c r="E115" s="390"/>
      <c r="F115" s="390"/>
      <c r="G115" s="390"/>
      <c r="H115" s="390"/>
      <c r="I115" s="390"/>
      <c r="J115" s="391"/>
      <c r="K115" s="207"/>
      <c r="M115" s="1"/>
      <c r="N115" s="1"/>
      <c r="O115" s="1"/>
      <c r="P115" s="1"/>
      <c r="Q115" s="1"/>
    </row>
    <row r="116" spans="1:17" s="218" customFormat="1" ht="75" customHeight="1" x14ac:dyDescent="0.15">
      <c r="A116" s="1"/>
      <c r="B116" s="389" t="s">
        <v>139</v>
      </c>
      <c r="C116" s="390"/>
      <c r="D116" s="390"/>
      <c r="E116" s="390"/>
      <c r="F116" s="390"/>
      <c r="G116" s="390"/>
      <c r="H116" s="390"/>
      <c r="I116" s="390"/>
      <c r="J116" s="391"/>
      <c r="K116" s="207"/>
      <c r="M116" s="1"/>
      <c r="N116" s="1"/>
      <c r="O116" s="1"/>
      <c r="P116" s="1"/>
      <c r="Q116" s="1"/>
    </row>
    <row r="117" spans="1:17" s="218" customFormat="1" ht="75" customHeight="1" thickBot="1" x14ac:dyDescent="0.2">
      <c r="A117" s="1"/>
      <c r="B117" s="392" t="s">
        <v>140</v>
      </c>
      <c r="C117" s="393"/>
      <c r="D117" s="393"/>
      <c r="E117" s="393"/>
      <c r="F117" s="393"/>
      <c r="G117" s="393"/>
      <c r="H117" s="393"/>
      <c r="I117" s="393"/>
      <c r="J117" s="394"/>
      <c r="K117" s="207"/>
      <c r="M117" s="1"/>
      <c r="N117" s="1"/>
      <c r="O117" s="1"/>
      <c r="P117" s="1"/>
      <c r="Q117" s="1"/>
    </row>
    <row r="118" spans="1:17" s="218" customFormat="1" ht="22.5" customHeight="1" x14ac:dyDescent="0.15">
      <c r="A118" s="1"/>
      <c r="B118" s="395" t="s">
        <v>25</v>
      </c>
      <c r="C118" s="396"/>
      <c r="D118" s="396"/>
      <c r="E118" s="396"/>
      <c r="F118" s="396"/>
      <c r="G118" s="396"/>
      <c r="H118" s="396"/>
      <c r="I118" s="396"/>
      <c r="J118" s="397"/>
      <c r="K118" s="221"/>
      <c r="M118" s="1"/>
      <c r="N118" s="1"/>
      <c r="O118" s="1"/>
      <c r="P118" s="1"/>
      <c r="Q118" s="1"/>
    </row>
    <row r="119" spans="1:17" s="218" customFormat="1" ht="250.5" customHeight="1" thickBot="1" x14ac:dyDescent="0.2">
      <c r="A119" s="1"/>
      <c r="B119" s="398"/>
      <c r="C119" s="399"/>
      <c r="D119" s="399"/>
      <c r="E119" s="399"/>
      <c r="F119" s="399"/>
      <c r="G119" s="399"/>
      <c r="H119" s="399"/>
      <c r="I119" s="399"/>
      <c r="J119" s="400"/>
      <c r="K119" s="219"/>
      <c r="M119" s="1"/>
      <c r="N119" s="1"/>
      <c r="O119" s="1"/>
      <c r="P119" s="1"/>
      <c r="Q119" s="1"/>
    </row>
    <row r="120" spans="1:17" s="218" customFormat="1" ht="20.25" customHeight="1" x14ac:dyDescent="0.15">
      <c r="A120" s="1"/>
      <c r="B120" s="395" t="s">
        <v>26</v>
      </c>
      <c r="C120" s="396"/>
      <c r="D120" s="396"/>
      <c r="E120" s="396"/>
      <c r="F120" s="396"/>
      <c r="G120" s="396"/>
      <c r="H120" s="396"/>
      <c r="I120" s="396"/>
      <c r="J120" s="397"/>
      <c r="K120" s="221"/>
      <c r="M120" s="1"/>
      <c r="N120" s="1"/>
      <c r="O120" s="1"/>
      <c r="P120" s="1"/>
      <c r="Q120" s="1"/>
    </row>
    <row r="121" spans="1:17" s="218" customFormat="1" ht="261.75" customHeight="1" thickBot="1" x14ac:dyDescent="0.2">
      <c r="A121" s="1"/>
      <c r="B121" s="398"/>
      <c r="C121" s="399"/>
      <c r="D121" s="399"/>
      <c r="E121" s="399"/>
      <c r="F121" s="399"/>
      <c r="G121" s="399"/>
      <c r="H121" s="399"/>
      <c r="I121" s="399"/>
      <c r="J121" s="400"/>
      <c r="K121" s="219"/>
      <c r="M121" s="1"/>
      <c r="N121" s="1"/>
      <c r="O121" s="1"/>
      <c r="P121" s="1"/>
      <c r="Q121" s="1"/>
    </row>
    <row r="122" spans="1:17" s="218" customFormat="1" ht="22.15" customHeight="1" x14ac:dyDescent="0.15">
      <c r="A122" s="1"/>
      <c r="B122" s="382" t="s">
        <v>114</v>
      </c>
      <c r="C122" s="382"/>
      <c r="D122" s="382"/>
      <c r="E122" s="382"/>
      <c r="F122" s="382"/>
      <c r="G122" s="382"/>
      <c r="H122" s="382"/>
      <c r="I122" s="382"/>
      <c r="J122" s="382"/>
      <c r="K122" s="37"/>
      <c r="M122" s="1"/>
      <c r="N122" s="1"/>
      <c r="O122" s="1"/>
      <c r="P122" s="1"/>
      <c r="Q122" s="1"/>
    </row>
  </sheetData>
  <mergeCells count="157">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G21:G24"/>
    <mergeCell ref="H21:H25"/>
    <mergeCell ref="I21:I25"/>
    <mergeCell ref="J21:J25"/>
    <mergeCell ref="L21:L25"/>
    <mergeCell ref="B26:B28"/>
    <mergeCell ref="C26:C28"/>
    <mergeCell ref="E26:F26"/>
    <mergeCell ref="E27:F27"/>
    <mergeCell ref="H27:H28"/>
    <mergeCell ref="I27:I28"/>
    <mergeCell ref="J27:J28"/>
    <mergeCell ref="L27:L28"/>
    <mergeCell ref="B20:B25"/>
    <mergeCell ref="C20:C25"/>
    <mergeCell ref="E20:F20"/>
    <mergeCell ref="D21:D24"/>
    <mergeCell ref="J30:J33"/>
    <mergeCell ref="E31:E33"/>
    <mergeCell ref="E34:F34"/>
    <mergeCell ref="E35:F35"/>
    <mergeCell ref="E36:F36"/>
    <mergeCell ref="B38:B39"/>
    <mergeCell ref="C38:C39"/>
    <mergeCell ref="D38:D39"/>
    <mergeCell ref="G38:G39"/>
    <mergeCell ref="H38:H39"/>
    <mergeCell ref="B29:B33"/>
    <mergeCell ref="C29:C33"/>
    <mergeCell ref="E29:F29"/>
    <mergeCell ref="E30:F30"/>
    <mergeCell ref="H30:H33"/>
    <mergeCell ref="I30:I33"/>
    <mergeCell ref="J38:J39"/>
    <mergeCell ref="L74:L75"/>
    <mergeCell ref="L76:L77"/>
    <mergeCell ref="B48:B49"/>
    <mergeCell ref="C48:C49"/>
    <mergeCell ref="D48:D49"/>
    <mergeCell ref="E48:F48"/>
    <mergeCell ref="H48:H49"/>
    <mergeCell ref="I48:I49"/>
    <mergeCell ref="J48:J49"/>
    <mergeCell ref="E49:F49"/>
    <mergeCell ref="J74:J75"/>
    <mergeCell ref="I76:I77"/>
    <mergeCell ref="J76:J77"/>
    <mergeCell ref="B54:B56"/>
    <mergeCell ref="C54:C56"/>
    <mergeCell ref="B51:B53"/>
    <mergeCell ref="C51:C53"/>
    <mergeCell ref="D55:D56"/>
    <mergeCell ref="C74:C75"/>
    <mergeCell ref="D74:D75"/>
    <mergeCell ref="B74:B75"/>
    <mergeCell ref="B76:B77"/>
    <mergeCell ref="C76:C77"/>
    <mergeCell ref="D76:D77"/>
    <mergeCell ref="L38:L39"/>
    <mergeCell ref="E40:F40"/>
    <mergeCell ref="E41:F41"/>
    <mergeCell ref="E42:F42"/>
    <mergeCell ref="G55:G56"/>
    <mergeCell ref="E72:F72"/>
    <mergeCell ref="E64:F64"/>
    <mergeCell ref="E58:F58"/>
    <mergeCell ref="E59:F59"/>
    <mergeCell ref="E61:F61"/>
    <mergeCell ref="E60:F60"/>
    <mergeCell ref="E53:F53"/>
    <mergeCell ref="L54:L56"/>
    <mergeCell ref="H54:H56"/>
    <mergeCell ref="I54:I56"/>
    <mergeCell ref="E51:F51"/>
    <mergeCell ref="E52:F52"/>
    <mergeCell ref="J54:J56"/>
    <mergeCell ref="E46:F46"/>
    <mergeCell ref="H72:I72"/>
    <mergeCell ref="C97:C98"/>
    <mergeCell ref="B97:B98"/>
    <mergeCell ref="E97:F97"/>
    <mergeCell ref="E98:F98"/>
    <mergeCell ref="H94:H96"/>
    <mergeCell ref="I94:I96"/>
    <mergeCell ref="E96:F96"/>
    <mergeCell ref="H46:I46"/>
    <mergeCell ref="I38:I39"/>
    <mergeCell ref="B46:C46"/>
    <mergeCell ref="E86:F86"/>
    <mergeCell ref="E87:F87"/>
    <mergeCell ref="E79:F79"/>
    <mergeCell ref="E80:F80"/>
    <mergeCell ref="E81:F81"/>
    <mergeCell ref="E82:F82"/>
    <mergeCell ref="B81:B82"/>
    <mergeCell ref="C81:C82"/>
    <mergeCell ref="B92:C92"/>
    <mergeCell ref="B93:B96"/>
    <mergeCell ref="C93:C96"/>
    <mergeCell ref="E62:F62"/>
    <mergeCell ref="E67:F67"/>
    <mergeCell ref="B72:C72"/>
    <mergeCell ref="J94:J96"/>
    <mergeCell ref="E99:F99"/>
    <mergeCell ref="E100:F100"/>
    <mergeCell ref="E101:F101"/>
    <mergeCell ref="E92:F92"/>
    <mergeCell ref="E74:F75"/>
    <mergeCell ref="G74:G75"/>
    <mergeCell ref="H74:H75"/>
    <mergeCell ref="E93:F93"/>
    <mergeCell ref="E88:F88"/>
    <mergeCell ref="E85:F85"/>
    <mergeCell ref="E84:F84"/>
    <mergeCell ref="E78:F78"/>
    <mergeCell ref="I74:I75"/>
    <mergeCell ref="H92:I92"/>
    <mergeCell ref="E94:F94"/>
    <mergeCell ref="E76:F77"/>
    <mergeCell ref="G76:G77"/>
    <mergeCell ref="H76:H77"/>
    <mergeCell ref="B122:J122"/>
    <mergeCell ref="E103:F103"/>
    <mergeCell ref="E104:F104"/>
    <mergeCell ref="E107:F107"/>
    <mergeCell ref="B108:J109"/>
    <mergeCell ref="B115:J115"/>
    <mergeCell ref="B116:J116"/>
    <mergeCell ref="B114:J114"/>
    <mergeCell ref="B117:J117"/>
    <mergeCell ref="B118:J118"/>
    <mergeCell ref="B119:J119"/>
    <mergeCell ref="B120:J120"/>
    <mergeCell ref="B121:J121"/>
    <mergeCell ref="B113:J113"/>
    <mergeCell ref="B112:J112"/>
    <mergeCell ref="C102:C103"/>
    <mergeCell ref="B102:B103"/>
    <mergeCell ref="D102:D103"/>
    <mergeCell ref="I102:I103"/>
    <mergeCell ref="J102:J103"/>
    <mergeCell ref="H102:H103"/>
  </mergeCells>
  <phoneticPr fontId="2"/>
  <dataValidations count="6">
    <dataValidation type="list" allowBlank="1" showInputMessage="1" showErrorMessage="1" sqref="H14:H16 H20 H26 H29 H35:H36 H38:H41 H51:H53 H58:H59 H64 H97 H74:H78 H80 H85:H87 H93 H66 H99:H101" xr:uid="{00000000-0002-0000-0100-000000000000}">
      <formula1>"0,2"</formula1>
    </dataValidation>
    <dataValidation type="list" allowBlank="1" showInputMessage="1" showErrorMessage="1" sqref="H21:H25 H27:H28 H102:H103" xr:uid="{00000000-0002-0000-0100-000001000000}">
      <formula1>"0,1,2"</formula1>
    </dataValidation>
    <dataValidation type="list" allowBlank="1" showInputMessage="1" showErrorMessage="1" sqref="H30:H33 H94:H96" xr:uid="{00000000-0002-0000-0100-000002000000}">
      <formula1>"0,1,2,3"</formula1>
    </dataValidation>
    <dataValidation type="list" allowBlank="1" showInputMessage="1" showErrorMessage="1" sqref="H34 H81:H82 H98" xr:uid="{00000000-0002-0000-0100-000003000000}">
      <formula1>"0,1"</formula1>
    </dataValidation>
    <dataValidation type="list" allowBlank="1" showInputMessage="1" showErrorMessage="1" sqref="H48:H49 H54:H56" xr:uid="{00000000-0002-0000-0100-000004000000}">
      <formula1>"0,2,3"</formula1>
    </dataValidation>
    <dataValidation type="list" allowBlank="1" showInputMessage="1" showErrorMessage="1" sqref="H60:H62 H79 H84 H67"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9" max="10" man="1"/>
    <brk id="69" max="10" man="1"/>
    <brk id="89" max="10" man="1"/>
    <brk id="11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91"/>
  <sheetViews>
    <sheetView view="pageBreakPreview" topLeftCell="A61" zoomScaleNormal="100" zoomScaleSheetLayoutView="100" workbookViewId="0">
      <selection activeCell="D75" sqref="D75"/>
    </sheetView>
  </sheetViews>
  <sheetFormatPr defaultColWidth="9" defaultRowHeight="5.65" customHeight="1" x14ac:dyDescent="0.15"/>
  <cols>
    <col min="1" max="1" width="4.125" style="201" customWidth="1"/>
    <col min="2" max="2" width="46" style="202" customWidth="1"/>
    <col min="3" max="3" width="18.375" style="194" bestFit="1" customWidth="1"/>
    <col min="4" max="4" width="5.125" style="203" customWidth="1"/>
    <col min="5" max="5" width="3.5" style="204" bestFit="1" customWidth="1"/>
    <col min="6" max="6" width="19.75" style="205" customWidth="1"/>
    <col min="7" max="16384" width="9" style="194"/>
  </cols>
  <sheetData>
    <row r="1" spans="1:6" ht="17.25" x14ac:dyDescent="0.15">
      <c r="A1" s="255"/>
      <c r="B1" s="256"/>
      <c r="C1" s="206"/>
      <c r="D1" s="257"/>
      <c r="E1" s="257"/>
      <c r="F1" s="257"/>
    </row>
    <row r="2" spans="1:6" ht="19.5" customHeight="1" x14ac:dyDescent="0.15">
      <c r="A2" s="557" t="s">
        <v>228</v>
      </c>
      <c r="B2" s="557"/>
      <c r="C2" s="557"/>
      <c r="D2" s="557"/>
      <c r="E2" s="557"/>
      <c r="F2" s="557"/>
    </row>
    <row r="3" spans="1:6" ht="15" thickBot="1" x14ac:dyDescent="0.2">
      <c r="A3" s="258" t="s">
        <v>184</v>
      </c>
      <c r="B3" s="256"/>
      <c r="C3" s="195"/>
      <c r="D3" s="195"/>
      <c r="E3" s="195"/>
      <c r="F3" s="195"/>
    </row>
    <row r="4" spans="1:6" ht="18.75" customHeight="1" thickTop="1" thickBot="1" x14ac:dyDescent="0.2">
      <c r="A4" s="195"/>
      <c r="B4" s="259" t="s">
        <v>157</v>
      </c>
      <c r="C4" s="558">
        <f>'自主保安活動チェックシート入力用 '!G5</f>
        <v>0</v>
      </c>
      <c r="D4" s="559"/>
      <c r="E4" s="559"/>
      <c r="F4" s="560"/>
    </row>
    <row r="5" spans="1:6" ht="18.75" customHeight="1" thickTop="1" thickBot="1" x14ac:dyDescent="0.2">
      <c r="A5" s="195"/>
      <c r="B5" s="259" t="s">
        <v>158</v>
      </c>
      <c r="C5" s="558">
        <f>'自主保安活動チェックシート入力用 '!G6</f>
        <v>0</v>
      </c>
      <c r="D5" s="559"/>
      <c r="E5" s="559"/>
      <c r="F5" s="560"/>
    </row>
    <row r="6" spans="1:6" ht="21" customHeight="1" thickTop="1" thickBot="1" x14ac:dyDescent="0.2">
      <c r="A6" s="195"/>
      <c r="B6" s="196" t="s">
        <v>159</v>
      </c>
      <c r="C6" s="561">
        <f>'自主保安活動チェックシート入力用 '!G7</f>
        <v>0</v>
      </c>
      <c r="D6" s="562"/>
      <c r="E6" s="562"/>
      <c r="F6" s="563"/>
    </row>
    <row r="7" spans="1:6" ht="18.75" thickTop="1" thickBot="1" x14ac:dyDescent="0.2">
      <c r="A7" s="260" t="s">
        <v>0</v>
      </c>
      <c r="B7" s="256"/>
      <c r="C7" s="195"/>
      <c r="D7" s="261"/>
      <c r="E7" s="262"/>
      <c r="F7" s="263"/>
    </row>
    <row r="8" spans="1:6" s="197" customFormat="1" ht="15" thickBot="1" x14ac:dyDescent="0.2">
      <c r="A8" s="564" t="s">
        <v>17</v>
      </c>
      <c r="B8" s="565"/>
      <c r="C8" s="264"/>
      <c r="D8" s="566" t="s">
        <v>7</v>
      </c>
      <c r="E8" s="567"/>
      <c r="F8" s="265" t="s">
        <v>3</v>
      </c>
    </row>
    <row r="9" spans="1:6" s="197" customFormat="1" ht="15" thickBot="1" x14ac:dyDescent="0.2">
      <c r="A9" s="266" t="s">
        <v>50</v>
      </c>
      <c r="B9" s="267"/>
      <c r="C9" s="268"/>
      <c r="D9" s="269"/>
      <c r="E9" s="270"/>
      <c r="F9" s="271"/>
    </row>
    <row r="10" spans="1:6" s="198" customFormat="1" ht="15.75" thickTop="1" thickBot="1" x14ac:dyDescent="0.2">
      <c r="A10" s="568" t="s">
        <v>51</v>
      </c>
      <c r="B10" s="571" t="s">
        <v>63</v>
      </c>
      <c r="C10" s="272" t="s">
        <v>160</v>
      </c>
      <c r="D10" s="273">
        <f>'自主保安活動チェックシート入力用 '!H14</f>
        <v>0</v>
      </c>
      <c r="E10" s="274" t="s">
        <v>8</v>
      </c>
      <c r="F10" s="275" t="s">
        <v>161</v>
      </c>
    </row>
    <row r="11" spans="1:6" s="198" customFormat="1" ht="15.75" thickTop="1" thickBot="1" x14ac:dyDescent="0.2">
      <c r="A11" s="569"/>
      <c r="B11" s="572"/>
      <c r="C11" s="276" t="s">
        <v>162</v>
      </c>
      <c r="D11" s="273">
        <f>'自主保安活動チェックシート入力用 '!H15</f>
        <v>0</v>
      </c>
      <c r="E11" s="277" t="s">
        <v>8</v>
      </c>
      <c r="F11" s="278" t="s">
        <v>163</v>
      </c>
    </row>
    <row r="12" spans="1:6" s="198" customFormat="1" ht="15.75" thickTop="1" thickBot="1" x14ac:dyDescent="0.2">
      <c r="A12" s="570"/>
      <c r="B12" s="573"/>
      <c r="C12" s="279" t="s">
        <v>164</v>
      </c>
      <c r="D12" s="273">
        <f>'自主保安活動チェックシート入力用 '!H16</f>
        <v>0</v>
      </c>
      <c r="E12" s="280" t="s">
        <v>8</v>
      </c>
      <c r="F12" s="281" t="s">
        <v>163</v>
      </c>
    </row>
    <row r="13" spans="1:6" s="199" customFormat="1" ht="15" customHeight="1" thickBot="1" x14ac:dyDescent="0.2">
      <c r="A13" s="266" t="s">
        <v>110</v>
      </c>
      <c r="B13" s="267"/>
      <c r="C13" s="268"/>
      <c r="D13" s="282"/>
      <c r="E13" s="270"/>
      <c r="F13" s="271"/>
    </row>
    <row r="14" spans="1:6" s="199" customFormat="1" ht="15.75" thickTop="1" thickBot="1" x14ac:dyDescent="0.2">
      <c r="A14" s="574" t="s">
        <v>51</v>
      </c>
      <c r="B14" s="571" t="s">
        <v>80</v>
      </c>
      <c r="C14" s="283" t="s">
        <v>165</v>
      </c>
      <c r="D14" s="273">
        <f>'自主保安活動チェックシート入力用 '!H20</f>
        <v>0</v>
      </c>
      <c r="E14" s="284" t="s">
        <v>8</v>
      </c>
      <c r="F14" s="275" t="s">
        <v>161</v>
      </c>
    </row>
    <row r="15" spans="1:6" s="199" customFormat="1" ht="15.75" thickTop="1" thickBot="1" x14ac:dyDescent="0.2">
      <c r="A15" s="575"/>
      <c r="B15" s="576"/>
      <c r="C15" s="285" t="s">
        <v>46</v>
      </c>
      <c r="D15" s="273">
        <f>'自主保安活動チェックシート入力用 '!H21</f>
        <v>0</v>
      </c>
      <c r="E15" s="286" t="s">
        <v>8</v>
      </c>
      <c r="F15" s="287" t="s">
        <v>166</v>
      </c>
    </row>
    <row r="16" spans="1:6" s="199" customFormat="1" ht="15.75" thickTop="1" thickBot="1" x14ac:dyDescent="0.2">
      <c r="A16" s="568" t="s">
        <v>52</v>
      </c>
      <c r="B16" s="571" t="s">
        <v>57</v>
      </c>
      <c r="C16" s="283" t="s">
        <v>165</v>
      </c>
      <c r="D16" s="273">
        <f>'自主保安活動チェックシート入力用 '!H26</f>
        <v>0</v>
      </c>
      <c r="E16" s="284" t="s">
        <v>8</v>
      </c>
      <c r="F16" s="275" t="s">
        <v>161</v>
      </c>
    </row>
    <row r="17" spans="1:6" s="199" customFormat="1" ht="15.75" thickTop="1" thickBot="1" x14ac:dyDescent="0.2">
      <c r="A17" s="577"/>
      <c r="B17" s="576"/>
      <c r="C17" s="285" t="s">
        <v>46</v>
      </c>
      <c r="D17" s="273">
        <f>'自主保安活動チェックシート入力用 '!H27</f>
        <v>0</v>
      </c>
      <c r="E17" s="286" t="s">
        <v>8</v>
      </c>
      <c r="F17" s="287" t="s">
        <v>166</v>
      </c>
    </row>
    <row r="18" spans="1:6" s="199" customFormat="1" ht="15.75" thickTop="1" thickBot="1" x14ac:dyDescent="0.2">
      <c r="A18" s="582" t="s">
        <v>54</v>
      </c>
      <c r="B18" s="584" t="s">
        <v>27</v>
      </c>
      <c r="C18" s="283" t="s">
        <v>167</v>
      </c>
      <c r="D18" s="273">
        <f>'自主保安活動チェックシート入力用 '!H29</f>
        <v>0</v>
      </c>
      <c r="E18" s="284" t="s">
        <v>8</v>
      </c>
      <c r="F18" s="275" t="s">
        <v>161</v>
      </c>
    </row>
    <row r="19" spans="1:6" s="199" customFormat="1" ht="15.75" thickTop="1" thickBot="1" x14ac:dyDescent="0.2">
      <c r="A19" s="583"/>
      <c r="B19" s="585"/>
      <c r="C19" s="285" t="s">
        <v>168</v>
      </c>
      <c r="D19" s="273">
        <f>'自主保安活動チェックシート入力用 '!H30</f>
        <v>0</v>
      </c>
      <c r="E19" s="286" t="s">
        <v>8</v>
      </c>
      <c r="F19" s="288" t="s">
        <v>169</v>
      </c>
    </row>
    <row r="20" spans="1:6" s="199" customFormat="1" ht="15.75" thickTop="1" thickBot="1" x14ac:dyDescent="0.2">
      <c r="A20" s="289" t="s">
        <v>55</v>
      </c>
      <c r="B20" s="290" t="s">
        <v>30</v>
      </c>
      <c r="C20" s="291"/>
      <c r="D20" s="273">
        <f>'自主保安活動チェックシート入力用 '!H34</f>
        <v>0</v>
      </c>
      <c r="E20" s="292" t="s">
        <v>8</v>
      </c>
      <c r="F20" s="293" t="s">
        <v>170</v>
      </c>
    </row>
    <row r="21" spans="1:6" s="199" customFormat="1" ht="15.75" thickTop="1" thickBot="1" x14ac:dyDescent="0.2">
      <c r="A21" s="289" t="s">
        <v>59</v>
      </c>
      <c r="B21" s="290" t="s">
        <v>60</v>
      </c>
      <c r="C21" s="291"/>
      <c r="D21" s="273">
        <f>'自主保安活動チェックシート入力用 '!H35</f>
        <v>0</v>
      </c>
      <c r="E21" s="292" t="s">
        <v>8</v>
      </c>
      <c r="F21" s="293" t="s">
        <v>163</v>
      </c>
    </row>
    <row r="22" spans="1:6" s="199" customFormat="1" ht="15.75" thickTop="1" thickBot="1" x14ac:dyDescent="0.2">
      <c r="A22" s="294" t="s">
        <v>116</v>
      </c>
      <c r="B22" s="295" t="s">
        <v>105</v>
      </c>
      <c r="C22" s="296"/>
      <c r="D22" s="273">
        <f>'自主保安活動チェックシート入力用 '!H36</f>
        <v>0</v>
      </c>
      <c r="E22" s="297" t="s">
        <v>8</v>
      </c>
      <c r="F22" s="298" t="s">
        <v>163</v>
      </c>
    </row>
    <row r="23" spans="1:6" s="199" customFormat="1" ht="15" thickBot="1" x14ac:dyDescent="0.2">
      <c r="A23" s="266" t="s">
        <v>13</v>
      </c>
      <c r="B23" s="267"/>
      <c r="C23" s="268"/>
      <c r="D23" s="299"/>
      <c r="E23" s="300"/>
      <c r="F23" s="301"/>
    </row>
    <row r="24" spans="1:6" s="199" customFormat="1" ht="15.75" thickTop="1" thickBot="1" x14ac:dyDescent="0.2">
      <c r="A24" s="302" t="s">
        <v>51</v>
      </c>
      <c r="B24" s="303" t="s">
        <v>171</v>
      </c>
      <c r="C24" s="304"/>
      <c r="D24" s="273">
        <f>'自主保安活動チェックシート入力用 '!H38</f>
        <v>0</v>
      </c>
      <c r="E24" s="305" t="s">
        <v>8</v>
      </c>
      <c r="F24" s="306" t="s">
        <v>163</v>
      </c>
    </row>
    <row r="25" spans="1:6" s="199" customFormat="1" ht="15.75" thickTop="1" thickBot="1" x14ac:dyDescent="0.2">
      <c r="A25" s="302" t="s">
        <v>52</v>
      </c>
      <c r="B25" s="303" t="s">
        <v>21</v>
      </c>
      <c r="C25" s="304"/>
      <c r="D25" s="273">
        <f>'自主保安活動チェックシート入力用 '!H40</f>
        <v>0</v>
      </c>
      <c r="E25" s="305" t="s">
        <v>8</v>
      </c>
      <c r="F25" s="306" t="s">
        <v>163</v>
      </c>
    </row>
    <row r="26" spans="1:6" s="199" customFormat="1" ht="15.75" thickTop="1" thickBot="1" x14ac:dyDescent="0.2">
      <c r="A26" s="302" t="s">
        <v>54</v>
      </c>
      <c r="B26" s="303" t="s">
        <v>32</v>
      </c>
      <c r="C26" s="307"/>
      <c r="D26" s="273">
        <f>'自主保安活動チェックシート入力用 '!H41</f>
        <v>0</v>
      </c>
      <c r="E26" s="308" t="s">
        <v>8</v>
      </c>
      <c r="F26" s="306" t="s">
        <v>163</v>
      </c>
    </row>
    <row r="27" spans="1:6" s="199" customFormat="1" ht="15.75" thickTop="1" thickBot="1" x14ac:dyDescent="0.2">
      <c r="A27" s="586" t="s">
        <v>173</v>
      </c>
      <c r="B27" s="587"/>
      <c r="C27" s="588"/>
      <c r="D27" s="273">
        <f>SUM(D10:D12,D14:D22,D24:D26)</f>
        <v>0</v>
      </c>
      <c r="E27" s="309" t="s">
        <v>8</v>
      </c>
      <c r="F27" s="310"/>
    </row>
    <row r="28" spans="1:6" s="199" customFormat="1" ht="18" thickBot="1" x14ac:dyDescent="0.2">
      <c r="A28" s="311" t="s">
        <v>1</v>
      </c>
      <c r="B28" s="258"/>
      <c r="C28" s="312"/>
      <c r="D28" s="313"/>
      <c r="E28" s="314"/>
      <c r="F28" s="315"/>
    </row>
    <row r="29" spans="1:6" s="199" customFormat="1" ht="15" thickBot="1" x14ac:dyDescent="0.2">
      <c r="A29" s="564" t="s">
        <v>17</v>
      </c>
      <c r="B29" s="565"/>
      <c r="C29" s="264"/>
      <c r="D29" s="566" t="s">
        <v>7</v>
      </c>
      <c r="E29" s="567"/>
      <c r="F29" s="265" t="s">
        <v>3</v>
      </c>
    </row>
    <row r="30" spans="1:6" s="199" customFormat="1" ht="15" thickBot="1" x14ac:dyDescent="0.2">
      <c r="A30" s="266" t="s">
        <v>192</v>
      </c>
      <c r="B30" s="267"/>
      <c r="C30" s="268"/>
      <c r="D30" s="299"/>
      <c r="E30" s="300"/>
      <c r="F30" s="301"/>
    </row>
    <row r="31" spans="1:6" s="199" customFormat="1" ht="15.75" thickTop="1" thickBot="1" x14ac:dyDescent="0.2">
      <c r="A31" s="316" t="s">
        <v>51</v>
      </c>
      <c r="B31" s="317" t="s">
        <v>193</v>
      </c>
      <c r="C31" s="318"/>
      <c r="D31" s="273">
        <f>'自主保安活動チェックシート入力用 '!H48</f>
        <v>0</v>
      </c>
      <c r="E31" s="319" t="s">
        <v>8</v>
      </c>
      <c r="F31" s="320" t="s">
        <v>99</v>
      </c>
    </row>
    <row r="32" spans="1:6" s="199" customFormat="1" ht="15.75" thickTop="1" thickBot="1" x14ac:dyDescent="0.2">
      <c r="A32" s="266" t="s">
        <v>214</v>
      </c>
      <c r="B32" s="267"/>
      <c r="C32" s="268"/>
      <c r="D32" s="321"/>
      <c r="E32" s="300"/>
      <c r="F32" s="301"/>
    </row>
    <row r="33" spans="1:6" s="199" customFormat="1" ht="15" thickBot="1" x14ac:dyDescent="0.2">
      <c r="A33" s="574" t="s">
        <v>51</v>
      </c>
      <c r="B33" s="590" t="s">
        <v>174</v>
      </c>
      <c r="C33" s="322" t="s">
        <v>175</v>
      </c>
      <c r="D33" s="323">
        <f>'自主保安活動チェックシート入力用 '!H51</f>
        <v>0</v>
      </c>
      <c r="E33" s="324" t="s">
        <v>8</v>
      </c>
      <c r="F33" s="325" t="s">
        <v>163</v>
      </c>
    </row>
    <row r="34" spans="1:6" s="199" customFormat="1" ht="15.75" thickTop="1" thickBot="1" x14ac:dyDescent="0.2">
      <c r="A34" s="589"/>
      <c r="B34" s="591"/>
      <c r="C34" s="326" t="s">
        <v>185</v>
      </c>
      <c r="D34" s="273">
        <f>'自主保安活動チェックシート入力用 '!H52</f>
        <v>0</v>
      </c>
      <c r="E34" s="327" t="s">
        <v>8</v>
      </c>
      <c r="F34" s="328" t="s">
        <v>163</v>
      </c>
    </row>
    <row r="35" spans="1:6" s="199" customFormat="1" ht="15.75" thickTop="1" thickBot="1" x14ac:dyDescent="0.2">
      <c r="A35" s="575"/>
      <c r="B35" s="592"/>
      <c r="C35" s="285" t="s">
        <v>186</v>
      </c>
      <c r="D35" s="273">
        <f>'自主保安活動チェックシート入力用 '!H53</f>
        <v>0</v>
      </c>
      <c r="E35" s="286" t="s">
        <v>8</v>
      </c>
      <c r="F35" s="329" t="s">
        <v>163</v>
      </c>
    </row>
    <row r="36" spans="1:6" s="199" customFormat="1" ht="15" customHeight="1" thickTop="1" thickBot="1" x14ac:dyDescent="0.2">
      <c r="A36" s="330" t="s">
        <v>52</v>
      </c>
      <c r="B36" s="331" t="s">
        <v>187</v>
      </c>
      <c r="C36" s="332"/>
      <c r="D36" s="273">
        <f>'自主保安活動チェックシート入力用 '!H54</f>
        <v>0</v>
      </c>
      <c r="E36" s="305" t="s">
        <v>8</v>
      </c>
      <c r="F36" s="333" t="s">
        <v>99</v>
      </c>
    </row>
    <row r="37" spans="1:6" s="199" customFormat="1" ht="15" thickBot="1" x14ac:dyDescent="0.2">
      <c r="A37" s="266" t="s">
        <v>198</v>
      </c>
      <c r="B37" s="334"/>
      <c r="C37" s="335"/>
      <c r="D37" s="336"/>
      <c r="E37" s="337"/>
      <c r="F37" s="338"/>
    </row>
    <row r="38" spans="1:6" s="199" customFormat="1" ht="15.75" thickTop="1" thickBot="1" x14ac:dyDescent="0.2">
      <c r="A38" s="289" t="s">
        <v>51</v>
      </c>
      <c r="B38" s="578" t="s">
        <v>40</v>
      </c>
      <c r="C38" s="579"/>
      <c r="D38" s="273">
        <f>'自主保安活動チェックシート入力用 '!H58</f>
        <v>0</v>
      </c>
      <c r="E38" s="339" t="s">
        <v>8</v>
      </c>
      <c r="F38" s="340" t="s">
        <v>161</v>
      </c>
    </row>
    <row r="39" spans="1:6" s="199" customFormat="1" ht="15.75" thickTop="1" thickBot="1" x14ac:dyDescent="0.2">
      <c r="A39" s="289" t="s">
        <v>52</v>
      </c>
      <c r="B39" s="290" t="s">
        <v>127</v>
      </c>
      <c r="C39" s="341"/>
      <c r="D39" s="273">
        <f>'自主保安活動チェックシート入力用 '!H59</f>
        <v>0</v>
      </c>
      <c r="E39" s="339" t="s">
        <v>8</v>
      </c>
      <c r="F39" s="340" t="s">
        <v>161</v>
      </c>
    </row>
    <row r="40" spans="1:6" s="199" customFormat="1" ht="15" customHeight="1" thickTop="1" thickBot="1" x14ac:dyDescent="0.2">
      <c r="A40" s="289" t="s">
        <v>54</v>
      </c>
      <c r="B40" s="580" t="s">
        <v>68</v>
      </c>
      <c r="C40" s="581"/>
      <c r="D40" s="273">
        <f>'自主保安活動チェックシート入力用 '!H60</f>
        <v>0</v>
      </c>
      <c r="E40" s="339" t="s">
        <v>8</v>
      </c>
      <c r="F40" s="340" t="s">
        <v>176</v>
      </c>
    </row>
    <row r="41" spans="1:6" s="199" customFormat="1" ht="15.75" thickTop="1" thickBot="1" x14ac:dyDescent="0.2">
      <c r="A41" s="289" t="s">
        <v>55</v>
      </c>
      <c r="B41" s="580" t="s">
        <v>177</v>
      </c>
      <c r="C41" s="581"/>
      <c r="D41" s="273">
        <f>'自主保安活動チェックシート入力用 '!H61</f>
        <v>0</v>
      </c>
      <c r="E41" s="339" t="s">
        <v>8</v>
      </c>
      <c r="F41" s="340" t="s">
        <v>172</v>
      </c>
    </row>
    <row r="42" spans="1:6" s="199" customFormat="1" ht="15.75" thickTop="1" thickBot="1" x14ac:dyDescent="0.2">
      <c r="A42" s="330" t="s">
        <v>59</v>
      </c>
      <c r="B42" s="593" t="s">
        <v>178</v>
      </c>
      <c r="C42" s="594"/>
      <c r="D42" s="273">
        <f>'自主保安活動チェックシート入力用 '!H62</f>
        <v>0</v>
      </c>
      <c r="E42" s="342" t="s">
        <v>8</v>
      </c>
      <c r="F42" s="343" t="s">
        <v>172</v>
      </c>
    </row>
    <row r="43" spans="1:6" s="197" customFormat="1" ht="15" thickBot="1" x14ac:dyDescent="0.2">
      <c r="A43" s="266" t="s">
        <v>215</v>
      </c>
      <c r="B43" s="344"/>
      <c r="C43" s="345"/>
      <c r="D43" s="346"/>
      <c r="E43" s="337"/>
      <c r="F43" s="338"/>
    </row>
    <row r="44" spans="1:6" s="197" customFormat="1" ht="15.75" customHeight="1" thickTop="1" thickBot="1" x14ac:dyDescent="0.2">
      <c r="A44" s="347" t="s">
        <v>51</v>
      </c>
      <c r="B44" s="348" t="s">
        <v>179</v>
      </c>
      <c r="C44" s="296"/>
      <c r="D44" s="273">
        <f>'自主保安活動チェックシート入力用 '!H64</f>
        <v>0</v>
      </c>
      <c r="E44" s="342" t="s">
        <v>8</v>
      </c>
      <c r="F44" s="320" t="s">
        <v>161</v>
      </c>
    </row>
    <row r="45" spans="1:6" s="197" customFormat="1" ht="15" thickBot="1" x14ac:dyDescent="0.2">
      <c r="A45" s="266" t="s">
        <v>200</v>
      </c>
      <c r="B45" s="267"/>
      <c r="C45" s="349"/>
      <c r="D45" s="299"/>
      <c r="E45" s="300"/>
      <c r="F45" s="301"/>
    </row>
    <row r="46" spans="1:6" s="197" customFormat="1" ht="15.75" thickTop="1" thickBot="1" x14ac:dyDescent="0.2">
      <c r="A46" s="289" t="s">
        <v>51</v>
      </c>
      <c r="B46" s="580" t="s">
        <v>76</v>
      </c>
      <c r="C46" s="581"/>
      <c r="D46" s="273">
        <f>'自主保安活動チェックシート入力用 '!H66</f>
        <v>0</v>
      </c>
      <c r="E46" s="350" t="s">
        <v>8</v>
      </c>
      <c r="F46" s="340" t="s">
        <v>161</v>
      </c>
    </row>
    <row r="47" spans="1:6" s="199" customFormat="1" ht="15.75" thickTop="1" thickBot="1" x14ac:dyDescent="0.2">
      <c r="A47" s="330" t="s">
        <v>52</v>
      </c>
      <c r="B47" s="593" t="s">
        <v>77</v>
      </c>
      <c r="C47" s="594"/>
      <c r="D47" s="273">
        <f>'自主保安活動チェックシート入力用 '!H67</f>
        <v>0</v>
      </c>
      <c r="E47" s="351" t="s">
        <v>8</v>
      </c>
      <c r="F47" s="343" t="s">
        <v>176</v>
      </c>
    </row>
    <row r="48" spans="1:6" s="199" customFormat="1" ht="15.75" thickTop="1" thickBot="1" x14ac:dyDescent="0.2">
      <c r="A48" s="586" t="s">
        <v>173</v>
      </c>
      <c r="B48" s="587"/>
      <c r="C48" s="588"/>
      <c r="D48" s="273">
        <f>SUM(D31,D33:D36,D38:D42,D44,D46:D47)</f>
        <v>0</v>
      </c>
      <c r="E48" s="352" t="s">
        <v>8</v>
      </c>
      <c r="F48" s="353"/>
    </row>
    <row r="49" spans="1:6" s="199" customFormat="1" ht="18" thickBot="1" x14ac:dyDescent="0.2">
      <c r="A49" s="311" t="s">
        <v>113</v>
      </c>
      <c r="B49" s="258"/>
      <c r="C49" s="312"/>
      <c r="D49" s="313"/>
      <c r="E49" s="314"/>
      <c r="F49" s="315"/>
    </row>
    <row r="50" spans="1:6" s="199" customFormat="1" ht="15" thickBot="1" x14ac:dyDescent="0.2">
      <c r="A50" s="564" t="s">
        <v>17</v>
      </c>
      <c r="B50" s="565"/>
      <c r="C50" s="264"/>
      <c r="D50" s="566" t="s">
        <v>7</v>
      </c>
      <c r="E50" s="567"/>
      <c r="F50" s="265" t="s">
        <v>3</v>
      </c>
    </row>
    <row r="51" spans="1:6" s="199" customFormat="1" ht="15" thickBot="1" x14ac:dyDescent="0.2">
      <c r="A51" s="266" t="s">
        <v>111</v>
      </c>
      <c r="B51" s="267"/>
      <c r="C51" s="349"/>
      <c r="D51" s="299"/>
      <c r="E51" s="300"/>
      <c r="F51" s="301"/>
    </row>
    <row r="52" spans="1:6" s="199" customFormat="1" ht="15.75" thickTop="1" thickBot="1" x14ac:dyDescent="0.2">
      <c r="A52" s="302" t="s">
        <v>51</v>
      </c>
      <c r="B52" s="580" t="s">
        <v>216</v>
      </c>
      <c r="C52" s="581"/>
      <c r="D52" s="273">
        <f>'自主保安活動チェックシート入力用 '!H74</f>
        <v>0</v>
      </c>
      <c r="E52" s="354" t="s">
        <v>8</v>
      </c>
      <c r="F52" s="333" t="s">
        <v>161</v>
      </c>
    </row>
    <row r="53" spans="1:6" s="199" customFormat="1" ht="15.75" thickTop="1" thickBot="1" x14ac:dyDescent="0.2">
      <c r="A53" s="302" t="s">
        <v>52</v>
      </c>
      <c r="B53" s="580" t="s">
        <v>217</v>
      </c>
      <c r="C53" s="581"/>
      <c r="D53" s="273">
        <f>'自主保安活動チェックシート入力用 '!H76</f>
        <v>0</v>
      </c>
      <c r="E53" s="305" t="s">
        <v>8</v>
      </c>
      <c r="F53" s="333" t="s">
        <v>161</v>
      </c>
    </row>
    <row r="54" spans="1:6" s="199" customFormat="1" ht="15.75" thickTop="1" thickBot="1" x14ac:dyDescent="0.2">
      <c r="A54" s="289" t="s">
        <v>54</v>
      </c>
      <c r="B54" s="580" t="s">
        <v>34</v>
      </c>
      <c r="C54" s="581"/>
      <c r="D54" s="273">
        <f>'自主保安活動チェックシート入力用 '!H78</f>
        <v>0</v>
      </c>
      <c r="E54" s="339" t="s">
        <v>8</v>
      </c>
      <c r="F54" s="340" t="s">
        <v>161</v>
      </c>
    </row>
    <row r="55" spans="1:6" s="199" customFormat="1" ht="15.75" thickTop="1" thickBot="1" x14ac:dyDescent="0.2">
      <c r="A55" s="289" t="s">
        <v>55</v>
      </c>
      <c r="B55" s="580" t="s">
        <v>22</v>
      </c>
      <c r="C55" s="581"/>
      <c r="D55" s="273">
        <f>'自主保安活動チェックシート入力用 '!H79</f>
        <v>0</v>
      </c>
      <c r="E55" s="350" t="s">
        <v>8</v>
      </c>
      <c r="F55" s="355" t="s">
        <v>176</v>
      </c>
    </row>
    <row r="56" spans="1:6" s="199" customFormat="1" ht="15.75" thickTop="1" thickBot="1" x14ac:dyDescent="0.2">
      <c r="A56" s="289" t="s">
        <v>59</v>
      </c>
      <c r="B56" s="580" t="s">
        <v>205</v>
      </c>
      <c r="C56" s="581"/>
      <c r="D56" s="273">
        <f>'自主保安活動チェックシート入力用 '!H80</f>
        <v>0</v>
      </c>
      <c r="E56" s="350" t="s">
        <v>8</v>
      </c>
      <c r="F56" s="340" t="s">
        <v>161</v>
      </c>
    </row>
    <row r="57" spans="1:6" s="199" customFormat="1" ht="15.75" thickTop="1" thickBot="1" x14ac:dyDescent="0.2">
      <c r="A57" s="568" t="s">
        <v>116</v>
      </c>
      <c r="B57" s="571" t="s">
        <v>207</v>
      </c>
      <c r="C57" s="356" t="s">
        <v>218</v>
      </c>
      <c r="D57" s="273">
        <f>'自主保安活動チェックシート入力用 '!H81</f>
        <v>0</v>
      </c>
      <c r="E57" s="357" t="s">
        <v>8</v>
      </c>
      <c r="F57" s="358" t="s">
        <v>170</v>
      </c>
    </row>
    <row r="58" spans="1:6" s="199" customFormat="1" ht="15.75" thickTop="1" thickBot="1" x14ac:dyDescent="0.2">
      <c r="A58" s="570"/>
      <c r="B58" s="573"/>
      <c r="C58" s="326" t="s">
        <v>219</v>
      </c>
      <c r="D58" s="273">
        <f>'自主保安活動チェックシート入力用 '!H82</f>
        <v>0</v>
      </c>
      <c r="E58" s="351" t="s">
        <v>8</v>
      </c>
      <c r="F58" s="343" t="s">
        <v>220</v>
      </c>
    </row>
    <row r="59" spans="1:6" s="199" customFormat="1" ht="15" thickBot="1" x14ac:dyDescent="0.2">
      <c r="A59" s="266" t="s">
        <v>14</v>
      </c>
      <c r="B59" s="267"/>
      <c r="C59" s="359"/>
      <c r="D59" s="299"/>
      <c r="E59" s="300"/>
      <c r="F59" s="301"/>
    </row>
    <row r="60" spans="1:6" s="199" customFormat="1" ht="16.5" customHeight="1" thickTop="1" thickBot="1" x14ac:dyDescent="0.2">
      <c r="A60" s="289" t="s">
        <v>51</v>
      </c>
      <c r="B60" s="580" t="s">
        <v>23</v>
      </c>
      <c r="C60" s="581"/>
      <c r="D60" s="273">
        <f>'自主保安活動チェックシート入力用 '!H84</f>
        <v>0</v>
      </c>
      <c r="E60" s="339" t="s">
        <v>8</v>
      </c>
      <c r="F60" s="340" t="s">
        <v>172</v>
      </c>
    </row>
    <row r="61" spans="1:6" s="199" customFormat="1" ht="15.6" customHeight="1" thickTop="1" thickBot="1" x14ac:dyDescent="0.2">
      <c r="A61" s="289" t="s">
        <v>52</v>
      </c>
      <c r="B61" s="580" t="s">
        <v>29</v>
      </c>
      <c r="C61" s="581"/>
      <c r="D61" s="273">
        <f>'自主保安活動チェックシート入力用 '!H85</f>
        <v>0</v>
      </c>
      <c r="E61" s="339" t="s">
        <v>8</v>
      </c>
      <c r="F61" s="340" t="s">
        <v>161</v>
      </c>
    </row>
    <row r="62" spans="1:6" s="199" customFormat="1" ht="15.6" customHeight="1" thickTop="1" thickBot="1" x14ac:dyDescent="0.2">
      <c r="A62" s="289" t="s">
        <v>54</v>
      </c>
      <c r="B62" s="580" t="s">
        <v>129</v>
      </c>
      <c r="C62" s="581"/>
      <c r="D62" s="273">
        <f>'自主保安活動チェックシート入力用 '!H86</f>
        <v>0</v>
      </c>
      <c r="E62" s="350" t="s">
        <v>8</v>
      </c>
      <c r="F62" s="340" t="s">
        <v>161</v>
      </c>
    </row>
    <row r="63" spans="1:6" s="199" customFormat="1" ht="15.75" thickTop="1" thickBot="1" x14ac:dyDescent="0.2">
      <c r="A63" s="360" t="s">
        <v>55</v>
      </c>
      <c r="B63" s="361" t="s">
        <v>180</v>
      </c>
      <c r="C63" s="361"/>
      <c r="D63" s="273">
        <f>'自主保安活動チェックシート入力用 '!H87</f>
        <v>0</v>
      </c>
      <c r="E63" s="350" t="s">
        <v>8</v>
      </c>
      <c r="F63" s="340" t="s">
        <v>161</v>
      </c>
    </row>
    <row r="64" spans="1:6" s="11" customFormat="1" ht="15.75" thickTop="1" thickBot="1" x14ac:dyDescent="0.2">
      <c r="A64" s="586" t="s">
        <v>173</v>
      </c>
      <c r="B64" s="587"/>
      <c r="C64" s="588"/>
      <c r="D64" s="273">
        <f>SUM(D52:D58,D60:D63)</f>
        <v>0</v>
      </c>
      <c r="E64" s="352" t="s">
        <v>8</v>
      </c>
      <c r="F64" s="353"/>
    </row>
    <row r="65" spans="1:6" ht="18" thickBot="1" x14ac:dyDescent="0.2">
      <c r="A65" s="311" t="s">
        <v>181</v>
      </c>
      <c r="B65" s="258"/>
      <c r="C65" s="312"/>
      <c r="D65" s="313"/>
      <c r="E65" s="314"/>
      <c r="F65" s="315"/>
    </row>
    <row r="66" spans="1:6" ht="15" thickBot="1" x14ac:dyDescent="0.2">
      <c r="A66" s="564" t="s">
        <v>17</v>
      </c>
      <c r="B66" s="565"/>
      <c r="C66" s="264"/>
      <c r="D66" s="595" t="s">
        <v>7</v>
      </c>
      <c r="E66" s="596"/>
      <c r="F66" s="265" t="s">
        <v>3</v>
      </c>
    </row>
    <row r="67" spans="1:6" ht="15.6" customHeight="1" thickTop="1" thickBot="1" x14ac:dyDescent="0.2">
      <c r="A67" s="597" t="s">
        <v>51</v>
      </c>
      <c r="B67" s="598" t="s">
        <v>182</v>
      </c>
      <c r="C67" s="362" t="s">
        <v>165</v>
      </c>
      <c r="D67" s="273">
        <f>'自主保安活動チェックシート入力用 '!H93</f>
        <v>0</v>
      </c>
      <c r="E67" s="363" t="s">
        <v>8</v>
      </c>
      <c r="F67" s="364" t="s">
        <v>161</v>
      </c>
    </row>
    <row r="68" spans="1:6" ht="15.75" thickTop="1" thickBot="1" x14ac:dyDescent="0.2">
      <c r="A68" s="577"/>
      <c r="B68" s="576"/>
      <c r="C68" s="285" t="s">
        <v>109</v>
      </c>
      <c r="D68" s="273">
        <f>'自主保安活動チェックシート入力用 '!H94</f>
        <v>0</v>
      </c>
      <c r="E68" s="365" t="s">
        <v>188</v>
      </c>
      <c r="F68" s="366" t="s">
        <v>169</v>
      </c>
    </row>
    <row r="69" spans="1:6" ht="15.75" thickTop="1" thickBot="1" x14ac:dyDescent="0.2">
      <c r="A69" s="568" t="s">
        <v>52</v>
      </c>
      <c r="B69" s="571" t="s">
        <v>229</v>
      </c>
      <c r="C69" s="367" t="s">
        <v>230</v>
      </c>
      <c r="D69" s="273">
        <f>'自主保安活動チェックシート入力用 '!H97</f>
        <v>0</v>
      </c>
      <c r="E69" s="305" t="s">
        <v>8</v>
      </c>
      <c r="F69" s="333" t="s">
        <v>163</v>
      </c>
    </row>
    <row r="70" spans="1:6" ht="15.75" thickTop="1" thickBot="1" x14ac:dyDescent="0.2">
      <c r="A70" s="577"/>
      <c r="B70" s="576"/>
      <c r="C70" s="368" t="s">
        <v>231</v>
      </c>
      <c r="D70" s="273">
        <f>'自主保安活動チェックシート入力用 '!H98</f>
        <v>0</v>
      </c>
      <c r="E70" s="305" t="s">
        <v>8</v>
      </c>
      <c r="F70" s="333" t="s">
        <v>170</v>
      </c>
    </row>
    <row r="71" spans="1:6" ht="15.75" thickTop="1" thickBot="1" x14ac:dyDescent="0.2">
      <c r="A71" s="289" t="s">
        <v>54</v>
      </c>
      <c r="B71" s="580" t="s">
        <v>93</v>
      </c>
      <c r="C71" s="581"/>
      <c r="D71" s="273">
        <f>'自主保安活動チェックシート入力用 '!H99</f>
        <v>0</v>
      </c>
      <c r="E71" s="339" t="s">
        <v>8</v>
      </c>
      <c r="F71" s="340" t="s">
        <v>163</v>
      </c>
    </row>
    <row r="72" spans="1:6" ht="15.75" thickTop="1" thickBot="1" x14ac:dyDescent="0.2">
      <c r="A72" s="289" t="s">
        <v>55</v>
      </c>
      <c r="B72" s="580" t="s">
        <v>183</v>
      </c>
      <c r="C72" s="581"/>
      <c r="D72" s="369">
        <f>'自主保安活動チェックシート入力用 '!H100</f>
        <v>0</v>
      </c>
      <c r="E72" s="339" t="s">
        <v>8</v>
      </c>
      <c r="F72" s="340" t="s">
        <v>163</v>
      </c>
    </row>
    <row r="73" spans="1:6" ht="15.75" thickTop="1" thickBot="1" x14ac:dyDescent="0.2">
      <c r="A73" s="289" t="s">
        <v>59</v>
      </c>
      <c r="B73" s="580" t="s">
        <v>150</v>
      </c>
      <c r="C73" s="581"/>
      <c r="D73" s="273">
        <f>'自主保安活動チェックシート入力用 '!H101</f>
        <v>0</v>
      </c>
      <c r="E73" s="339" t="s">
        <v>8</v>
      </c>
      <c r="F73" s="340" t="s">
        <v>163</v>
      </c>
    </row>
    <row r="74" spans="1:6" ht="15.75" thickTop="1" thickBot="1" x14ac:dyDescent="0.2">
      <c r="A74" s="330" t="s">
        <v>116</v>
      </c>
      <c r="B74" s="593" t="s">
        <v>152</v>
      </c>
      <c r="C74" s="594"/>
      <c r="D74" s="370">
        <f>'自主保安活動チェックシート入力用 '!H102</f>
        <v>0</v>
      </c>
      <c r="E74" s="351" t="s">
        <v>8</v>
      </c>
      <c r="F74" s="343" t="s">
        <v>166</v>
      </c>
    </row>
    <row r="75" spans="1:6" ht="15.75" thickTop="1" thickBot="1" x14ac:dyDescent="0.2">
      <c r="A75" s="586" t="s">
        <v>173</v>
      </c>
      <c r="B75" s="587"/>
      <c r="C75" s="588"/>
      <c r="D75" s="273">
        <f>SUM(D67:D74)</f>
        <v>0</v>
      </c>
      <c r="E75" s="352" t="s">
        <v>8</v>
      </c>
      <c r="F75" s="353"/>
    </row>
    <row r="76" spans="1:6" ht="18" thickBot="1" x14ac:dyDescent="0.2">
      <c r="A76" s="311" t="s">
        <v>108</v>
      </c>
      <c r="B76" s="371"/>
      <c r="C76" s="372"/>
      <c r="D76" s="313"/>
      <c r="E76" s="314"/>
      <c r="F76" s="315"/>
    </row>
    <row r="77" spans="1:6" ht="15.75" thickTop="1" thickBot="1" x14ac:dyDescent="0.2">
      <c r="A77" s="373"/>
      <c r="B77" s="374"/>
      <c r="C77" s="375"/>
      <c r="D77" s="273">
        <f>SUM(D27,D48,D64,D75)</f>
        <v>0</v>
      </c>
      <c r="E77" s="376" t="s">
        <v>8</v>
      </c>
      <c r="F77" s="377" t="s">
        <v>69</v>
      </c>
    </row>
    <row r="78" spans="1:6" ht="52.5" customHeight="1" x14ac:dyDescent="0.15">
      <c r="A78" s="200"/>
      <c r="B78" s="249"/>
      <c r="C78" s="126"/>
      <c r="D78" s="142"/>
      <c r="E78" s="143"/>
      <c r="F78" s="30"/>
    </row>
    <row r="79" spans="1:6" ht="52.5" customHeight="1" x14ac:dyDescent="0.15"/>
    <row r="80" spans="1:6"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sheetData>
  <mergeCells count="50">
    <mergeCell ref="D66:E66"/>
    <mergeCell ref="A67:A68"/>
    <mergeCell ref="B67:B68"/>
    <mergeCell ref="A69:A70"/>
    <mergeCell ref="B69:B70"/>
    <mergeCell ref="B74:C74"/>
    <mergeCell ref="A75:C75"/>
    <mergeCell ref="B71:C71"/>
    <mergeCell ref="B72:C72"/>
    <mergeCell ref="B73:C73"/>
    <mergeCell ref="B61:C61"/>
    <mergeCell ref="B62:C62"/>
    <mergeCell ref="A64:C64"/>
    <mergeCell ref="A66:B66"/>
    <mergeCell ref="A33:A35"/>
    <mergeCell ref="B33:B35"/>
    <mergeCell ref="B41:C41"/>
    <mergeCell ref="B42:C42"/>
    <mergeCell ref="B46:C46"/>
    <mergeCell ref="B47:C47"/>
    <mergeCell ref="B53:C53"/>
    <mergeCell ref="B55:C55"/>
    <mergeCell ref="B56:C56"/>
    <mergeCell ref="B54:C54"/>
    <mergeCell ref="A57:A58"/>
    <mergeCell ref="B57:B58"/>
    <mergeCell ref="B60:C60"/>
    <mergeCell ref="B52:C52"/>
    <mergeCell ref="A48:C48"/>
    <mergeCell ref="A50:B50"/>
    <mergeCell ref="D50:E50"/>
    <mergeCell ref="B38:C38"/>
    <mergeCell ref="B40:C40"/>
    <mergeCell ref="A18:A19"/>
    <mergeCell ref="B18:B19"/>
    <mergeCell ref="A27:C27"/>
    <mergeCell ref="A29:B29"/>
    <mergeCell ref="D29:E29"/>
    <mergeCell ref="A10:A12"/>
    <mergeCell ref="B10:B12"/>
    <mergeCell ref="A14:A15"/>
    <mergeCell ref="B14:B15"/>
    <mergeCell ref="A16:A17"/>
    <mergeCell ref="B16:B17"/>
    <mergeCell ref="A2:F2"/>
    <mergeCell ref="C4:F4"/>
    <mergeCell ref="C5:F5"/>
    <mergeCell ref="C6:F6"/>
    <mergeCell ref="A8:B8"/>
    <mergeCell ref="D8:E8"/>
  </mergeCells>
  <phoneticPr fontId="2"/>
  <dataValidations count="7">
    <dataValidation type="list" allowBlank="1" showDropDown="1" showInputMessage="1" showErrorMessage="1" sqref="D52:D53" xr:uid="{00000000-0002-0000-0200-000000000000}">
      <formula1>"0,1,3"</formula1>
    </dataValidation>
    <dataValidation type="list" allowBlank="1" showDropDown="1" showInputMessage="1" showErrorMessage="1" sqref="D36" xr:uid="{00000000-0002-0000-0200-000001000000}">
      <formula1>"0,2,3"</formula1>
    </dataValidation>
    <dataValidation type="list" allowBlank="1" showDropDown="1" showInputMessage="1" showErrorMessage="1" sqref="D69:D70 D24 D44 D31:D32 D60 D62 D47 D34 D40:D42 D55:D58" xr:uid="{00000000-0002-0000-0200-000002000000}">
      <formula1>"0,3"</formula1>
    </dataValidation>
    <dataValidation type="list" allowBlank="1" showDropDown="1" showInputMessage="1" showErrorMessage="1" sqref="D20 D74" xr:uid="{00000000-0002-0000-0200-000003000000}">
      <formula1>"0,1"</formula1>
    </dataValidation>
    <dataValidation type="list" allowBlank="1" showDropDown="1" showInputMessage="1" showErrorMessage="1" sqref="D19 D68" xr:uid="{00000000-0002-0000-0200-000004000000}">
      <formula1>"0,1,2,3"</formula1>
    </dataValidation>
    <dataValidation type="list" allowBlank="1" showDropDown="1" showInputMessage="1" showErrorMessage="1" sqref="D15 D17" xr:uid="{00000000-0002-0000-0200-000005000000}">
      <formula1>"0,1,2"</formula1>
    </dataValidation>
    <dataValidation type="list" allowBlank="1" showDropDown="1" showInputMessage="1" showErrorMessage="1" sqref="D10:D12 D14 D16 D21:D22 D35 D38:D39 D33 D18 D54 D61 D63 D67 D46 D25:D26 D71:D73" xr:uid="{00000000-0002-0000-0200-000006000000}">
      <formula1>"0,2"</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 </vt:lpstr>
      <vt:lpstr>自主保安活動チェックシート（都道府県協会提出用） </vt:lpstr>
      <vt:lpstr>'自主保安活動チェックシート（都道府県協会提出用） '!Print_Area</vt:lpstr>
      <vt:lpstr>'自主保安活動チェックシート入力用 '!Print_Area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lp-gas03</cp:lastModifiedBy>
  <cp:lastPrinted>2020-06-02T07:55:03Z</cp:lastPrinted>
  <dcterms:created xsi:type="dcterms:W3CDTF">2003-10-22T04:10:27Z</dcterms:created>
  <dcterms:modified xsi:type="dcterms:W3CDTF">2022-05-28T01:55:13Z</dcterms:modified>
</cp:coreProperties>
</file>